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230" l="1"/>
  <c r="A230"/>
  <c r="L229"/>
  <c r="J229"/>
  <c r="I229"/>
  <c r="H229"/>
  <c r="G229"/>
  <c r="F229"/>
  <c r="B220"/>
  <c r="A220"/>
  <c r="L219"/>
  <c r="L230" s="1"/>
  <c r="J219"/>
  <c r="J230" s="1"/>
  <c r="I219"/>
  <c r="I230" s="1"/>
  <c r="H219"/>
  <c r="H230" s="1"/>
  <c r="G219"/>
  <c r="G230" s="1"/>
  <c r="F219"/>
  <c r="F230" s="1"/>
  <c r="B118"/>
  <c r="A118"/>
  <c r="L117"/>
  <c r="J117"/>
  <c r="I117"/>
  <c r="H117"/>
  <c r="G117"/>
  <c r="F117"/>
  <c r="A108"/>
  <c r="L107"/>
  <c r="L118" s="1"/>
  <c r="J107"/>
  <c r="I107"/>
  <c r="I118" s="1"/>
  <c r="H107"/>
  <c r="G107"/>
  <c r="G118" s="1"/>
  <c r="F107"/>
  <c r="B212"/>
  <c r="A212"/>
  <c r="L211"/>
  <c r="J211"/>
  <c r="I211"/>
  <c r="H211"/>
  <c r="G211"/>
  <c r="F211"/>
  <c r="B202"/>
  <c r="A202"/>
  <c r="L201"/>
  <c r="L212" s="1"/>
  <c r="J201"/>
  <c r="J212" s="1"/>
  <c r="I201"/>
  <c r="I212" s="1"/>
  <c r="H201"/>
  <c r="H212" s="1"/>
  <c r="G201"/>
  <c r="G212" s="1"/>
  <c r="F201"/>
  <c r="F212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231" l="1"/>
  <c r="I231"/>
  <c r="G231"/>
  <c r="F118"/>
  <c r="F231" s="1"/>
  <c r="H118"/>
  <c r="J118"/>
  <c r="J231" s="1"/>
  <c r="H81"/>
  <c r="H231" s="1"/>
</calcChain>
</file>

<file path=xl/sharedStrings.xml><?xml version="1.0" encoding="utf-8"?>
<sst xmlns="http://schemas.openxmlformats.org/spreadsheetml/2006/main" count="333" uniqueCount="90">
  <si>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</si>
  <si>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</si>
  <si>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</si>
  <si>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</si>
  <si>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</si>
  <si>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</si>
  <si>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</si>
  <si>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</si>
  <si>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</si>
  <si>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</si>
  <si>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</si>
  <si>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</si>
  <si>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</si>
  <si>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</si>
  <si>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</si>
  <si>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</si>
  <si>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</si>
  <si>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</si>
  <si>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</si>
  <si>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</si>
  <si>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</si>
  <si>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</si>
  <si>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</si>
  <si>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</si>
  <si>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</si>
  <si>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</si>
  <si>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</si>
  <si>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</si>
  <si>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</si>
  <si>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</si>
  <si>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</si>
  <si>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</si>
  <si>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</si>
  <si>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</si>
  <si>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</si>
  <si>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</si>
  <si>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</si>
  <si>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</si>
  <si>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</si>
  <si>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</si>
  <si>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</si>
  <si>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</si>
  <si>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</si>
  <si>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</si>
  <si>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</si>
  <si>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</si>
  <si>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</si>
  <si>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</si>
  <si>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</si>
  <si>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</si>
  <si>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</si>
  <si>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</si>
  <si>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</si>
  <si>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</si>
  <si>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</si>
  <si>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</si>
  <si>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</si>
  <si>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</si>
  <si>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</si>
  <si>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</si>
  <si>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</si>
  <si>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</si>
  <si>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</si>
  <si>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</si>
  <si>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</si>
  <si>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</si>
  <si>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</si>
  <si>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</si>
  <si>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</si>
  <si>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</si>
  <si>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Каша жидкая молочная манная</t>
  </si>
  <si>
    <t>Каша жидкая молочная овсяная</t>
  </si>
  <si>
    <t>54-22к</t>
  </si>
  <si>
    <t>Биточек из курицы в соусе</t>
  </si>
  <si>
    <t>54-16з</t>
  </si>
  <si>
    <t>Кондитерское изделие</t>
  </si>
  <si>
    <t>Биточек из говядины в соусе</t>
  </si>
  <si>
    <t xml:space="preserve">хлеб </t>
  </si>
  <si>
    <t>Кондитерское изделие (печенье)</t>
  </si>
  <si>
    <t>Винегрет овощной</t>
  </si>
  <si>
    <t>Салат из белокочанной капусты с морковью</t>
  </si>
  <si>
    <t>пром.</t>
  </si>
  <si>
    <t>Кондитерское изделие ( пряник)</t>
  </si>
  <si>
    <t>холодный напиток</t>
  </si>
  <si>
    <t>Кисельс витаминами "Витошка"</t>
  </si>
  <si>
    <t>Птица тушеная в соусе</t>
  </si>
  <si>
    <t>Компот из кураги</t>
  </si>
  <si>
    <t>54-2хн</t>
  </si>
  <si>
    <t>МБОУ "Ленинская СОШ"</t>
  </si>
  <si>
    <t>Карцева Т.И.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</si>
</sst>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1" applyFill="1" applyBorder="1"/>
    <xf numFmtId="0" fontId="12" fillId="4" borderId="23" xfId="1" applyFill="1" applyBorder="1"/>
    <xf numFmtId="0" fontId="0" fillId="4" borderId="2" xfId="0" applyFill="1" applyBorder="1"/>
    <xf numFmtId="0" fontId="13" fillId="4" borderId="2" xfId="1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4" borderId="27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" fillId="4" borderId="2" xfId="0" applyFont="1" applyFill="1" applyBorder="1"/>
    <xf numFmtId="0" fontId="15" fillId="4" borderId="2" xfId="1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23" xfId="1" applyFont="1" applyFill="1" applyBorder="1" applyAlignment="1">
      <alignment horizontal="center"/>
    </xf>
    <xf numFmtId="0" fontId="15" fillId="4" borderId="25" xfId="1" applyFont="1" applyFill="1" applyBorder="1" applyAlignment="1">
      <alignment horizontal="center"/>
    </xf>
    <xf numFmtId="0" fontId="14" fillId="2" borderId="28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4" borderId="1" xfId="0" applyFont="1" applyFill="1" applyBorder="1"/>
    <xf numFmtId="0" fontId="14" fillId="4" borderId="2" xfId="0" applyFont="1" applyFill="1" applyBorder="1" applyProtection="1">
      <protection locked="0"/>
    </xf>
    <xf numFmtId="0" fontId="15" fillId="4" borderId="27" xfId="0" applyFont="1" applyFill="1" applyBorder="1" applyAlignment="1">
      <alignment wrapText="1"/>
    </xf>
    <xf numFmtId="0" fontId="14" fillId="2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wrapText="1"/>
    </xf>
    <xf numFmtId="0" fontId="14" fillId="0" borderId="14" xfId="0" applyFont="1" applyBorder="1"/>
    <xf numFmtId="0" fontId="14" fillId="0" borderId="6" xfId="0" applyFont="1" applyBorder="1"/>
    <xf numFmtId="0" fontId="14" fillId="0" borderId="4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7" t="s">
        <v>88</v>
      </c>
      <c r="D1" s="108"/>
      <c r="E1" s="108"/>
      <c r="F1" s="11" t="s">
        <v>16</v>
      </c>
      <c r="G1" s="2" t="s">
        <v>17</v>
      </c>
      <c r="H1" s="109" t="s">
        <v>61</v>
      </c>
      <c r="I1" s="109"/>
      <c r="J1" s="109"/>
      <c r="K1" s="109"/>
    </row>
    <row r="2" spans="1:12" ht="18">
      <c r="A2" s="34" t="s">
        <v>6</v>
      </c>
      <c r="C2" s="2"/>
      <c r="G2" s="2" t="s">
        <v>18</v>
      </c>
      <c r="H2" s="109" t="s">
        <v>89</v>
      </c>
      <c r="I2" s="109"/>
      <c r="J2" s="109"/>
      <c r="K2" s="10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>
      <c r="A6" s="19">
        <v>1</v>
      </c>
      <c r="B6" s="20">
        <v>1</v>
      </c>
      <c r="C6" s="21" t="s">
        <v>20</v>
      </c>
      <c r="D6" s="85" t="s">
        <v>26</v>
      </c>
      <c r="E6" s="90" t="s">
        <v>76</v>
      </c>
      <c r="F6" s="77">
        <v>100</v>
      </c>
      <c r="G6" s="77">
        <v>15.6</v>
      </c>
      <c r="H6" s="77">
        <v>14.6</v>
      </c>
      <c r="I6" s="77">
        <v>15.8</v>
      </c>
      <c r="J6" s="77">
        <v>257.39999999999998</v>
      </c>
      <c r="K6" s="78" t="s">
        <v>39</v>
      </c>
      <c r="L6" s="77">
        <v>54.86</v>
      </c>
    </row>
    <row r="7" spans="1:12" ht="15">
      <c r="A7" s="22"/>
      <c r="B7" s="14"/>
      <c r="C7" s="10"/>
      <c r="D7" s="86" t="s">
        <v>27</v>
      </c>
      <c r="E7" s="63" t="s">
        <v>37</v>
      </c>
      <c r="F7" s="71">
        <v>150</v>
      </c>
      <c r="G7" s="71">
        <v>8.1999999999999993</v>
      </c>
      <c r="H7" s="71">
        <v>6.3</v>
      </c>
      <c r="I7" s="71">
        <v>35.9</v>
      </c>
      <c r="J7" s="71">
        <v>175</v>
      </c>
      <c r="K7" s="73" t="s">
        <v>38</v>
      </c>
      <c r="L7" s="71">
        <v>14.75</v>
      </c>
    </row>
    <row r="8" spans="1:12" ht="15">
      <c r="A8" s="22"/>
      <c r="B8" s="14"/>
      <c r="C8" s="10"/>
      <c r="D8" s="80" t="s">
        <v>21</v>
      </c>
      <c r="E8" s="63" t="s">
        <v>40</v>
      </c>
      <c r="F8" s="71">
        <v>200</v>
      </c>
      <c r="G8" s="71">
        <v>0.7</v>
      </c>
      <c r="H8" s="71">
        <v>0.02</v>
      </c>
      <c r="I8" s="71">
        <v>15</v>
      </c>
      <c r="J8" s="71">
        <v>60</v>
      </c>
      <c r="K8" s="73">
        <v>376</v>
      </c>
      <c r="L8" s="71">
        <v>2.15</v>
      </c>
    </row>
    <row r="9" spans="1:12" ht="15">
      <c r="A9" s="22"/>
      <c r="B9" s="14"/>
      <c r="C9" s="10"/>
      <c r="D9" s="80" t="s">
        <v>24</v>
      </c>
      <c r="E9" s="63" t="s">
        <v>78</v>
      </c>
      <c r="F9" s="71">
        <v>60</v>
      </c>
      <c r="G9" s="71">
        <v>4.5</v>
      </c>
      <c r="H9" s="71">
        <v>5.9</v>
      </c>
      <c r="I9" s="71">
        <v>44.6</v>
      </c>
      <c r="J9" s="71">
        <v>146.1</v>
      </c>
      <c r="K9" s="73" t="s">
        <v>42</v>
      </c>
      <c r="L9" s="71">
        <v>9.5</v>
      </c>
    </row>
    <row r="10" spans="1:12" ht="15">
      <c r="A10" s="22"/>
      <c r="B10" s="14"/>
      <c r="C10" s="10"/>
      <c r="D10" s="88" t="s">
        <v>77</v>
      </c>
      <c r="E10" s="63" t="s">
        <v>41</v>
      </c>
      <c r="F10" s="71">
        <v>40</v>
      </c>
      <c r="G10" s="71">
        <v>3</v>
      </c>
      <c r="H10" s="71">
        <v>0.3</v>
      </c>
      <c r="I10" s="71">
        <v>19.7</v>
      </c>
      <c r="J10" s="71">
        <v>93.8</v>
      </c>
      <c r="K10" s="73" t="s">
        <v>42</v>
      </c>
      <c r="L10" s="71">
        <v>3.26</v>
      </c>
    </row>
    <row r="11" spans="1:12" ht="1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7"/>
      <c r="D13" s="17" t="s">
        <v>31</v>
      </c>
      <c r="E13" s="8"/>
      <c r="F13" s="18">
        <f>SUM(F6:F12)</f>
        <v>550</v>
      </c>
      <c r="G13" s="18">
        <f t="shared" ref="G13:J13" si="0">SUM(G6:G12)</f>
        <v>31.999999999999996</v>
      </c>
      <c r="H13" s="18">
        <f t="shared" si="0"/>
        <v>27.12</v>
      </c>
      <c r="I13" s="18">
        <f t="shared" si="0"/>
        <v>131</v>
      </c>
      <c r="J13" s="18">
        <f t="shared" si="0"/>
        <v>732.3</v>
      </c>
      <c r="K13" s="24"/>
      <c r="L13" s="18">
        <f>SUM(L6:L12)</f>
        <v>84.52000000000001</v>
      </c>
    </row>
    <row r="14" spans="1:12" ht="1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>
      <c r="A24" s="28">
        <f>A6</f>
        <v>1</v>
      </c>
      <c r="B24" s="29">
        <f>B6</f>
        <v>1</v>
      </c>
      <c r="C24" s="104" t="s">
        <v>4</v>
      </c>
      <c r="D24" s="105"/>
      <c r="E24" s="30"/>
      <c r="F24" s="31">
        <f>F13+F23</f>
        <v>550</v>
      </c>
      <c r="G24" s="31">
        <f t="shared" ref="G24:J24" si="3">G13+G23</f>
        <v>31.999999999999996</v>
      </c>
      <c r="H24" s="31">
        <f t="shared" si="3"/>
        <v>27.12</v>
      </c>
      <c r="I24" s="31">
        <f t="shared" si="3"/>
        <v>131</v>
      </c>
      <c r="J24" s="31">
        <f t="shared" si="3"/>
        <v>732.3</v>
      </c>
      <c r="K24" s="31"/>
      <c r="L24" s="31">
        <f t="shared" ref="L24" si="4">L13+L23</f>
        <v>84.52000000000001</v>
      </c>
    </row>
    <row r="25" spans="1:12" ht="15">
      <c r="A25" s="13">
        <v>1</v>
      </c>
      <c r="B25" s="14">
        <v>2</v>
      </c>
      <c r="C25" s="21" t="s">
        <v>20</v>
      </c>
      <c r="D25" s="65" t="s">
        <v>26</v>
      </c>
      <c r="E25" s="38" t="s">
        <v>43</v>
      </c>
      <c r="F25" s="39">
        <v>220</v>
      </c>
      <c r="G25" s="39">
        <v>9.1</v>
      </c>
      <c r="H25" s="39">
        <v>11.1</v>
      </c>
      <c r="I25" s="39">
        <v>41.4</v>
      </c>
      <c r="J25" s="39">
        <v>302.39999999999998</v>
      </c>
      <c r="K25" s="40" t="s">
        <v>44</v>
      </c>
      <c r="L25" s="39">
        <v>24.14</v>
      </c>
    </row>
    <row r="26" spans="1:12" ht="15">
      <c r="A26" s="13"/>
      <c r="B26" s="14"/>
      <c r="C26" s="10"/>
      <c r="D26" s="57" t="s">
        <v>21</v>
      </c>
      <c r="E26" s="41" t="s">
        <v>45</v>
      </c>
      <c r="F26" s="42">
        <v>200</v>
      </c>
      <c r="G26" s="42">
        <v>0</v>
      </c>
      <c r="H26" s="42">
        <v>0</v>
      </c>
      <c r="I26" s="42">
        <v>22.1</v>
      </c>
      <c r="J26" s="42">
        <v>88.3</v>
      </c>
      <c r="K26" s="43">
        <v>200</v>
      </c>
      <c r="L26" s="42">
        <v>18.98</v>
      </c>
    </row>
    <row r="27" spans="1:12" ht="15">
      <c r="A27" s="13"/>
      <c r="B27" s="14"/>
      <c r="C27" s="10"/>
      <c r="D27" s="57" t="s">
        <v>22</v>
      </c>
      <c r="E27" s="41" t="s">
        <v>41</v>
      </c>
      <c r="F27" s="42">
        <v>40</v>
      </c>
      <c r="G27" s="42">
        <v>3</v>
      </c>
      <c r="H27" s="42">
        <v>0.3</v>
      </c>
      <c r="I27" s="42">
        <v>19.7</v>
      </c>
      <c r="J27" s="42">
        <v>93.8</v>
      </c>
      <c r="K27" s="43" t="s">
        <v>42</v>
      </c>
      <c r="L27" s="42">
        <v>3.26</v>
      </c>
    </row>
    <row r="28" spans="1:12" ht="15">
      <c r="A28" s="13"/>
      <c r="B28" s="14"/>
      <c r="C28" s="10"/>
      <c r="D28" s="5"/>
      <c r="E28" s="41" t="s">
        <v>47</v>
      </c>
      <c r="F28" s="42">
        <v>10</v>
      </c>
      <c r="G28" s="42">
        <v>0.1</v>
      </c>
      <c r="H28" s="42">
        <v>7.3</v>
      </c>
      <c r="I28" s="42">
        <v>0.1</v>
      </c>
      <c r="J28" s="42">
        <v>66.099999999999994</v>
      </c>
      <c r="K28" s="43" t="s">
        <v>48</v>
      </c>
      <c r="L28" s="42">
        <v>9.36</v>
      </c>
    </row>
    <row r="29" spans="1:12" ht="15">
      <c r="A29" s="13"/>
      <c r="B29" s="14"/>
      <c r="C29" s="10"/>
      <c r="D29" s="5" t="s">
        <v>22</v>
      </c>
      <c r="E29" s="41" t="s">
        <v>46</v>
      </c>
      <c r="F29" s="42">
        <v>30</v>
      </c>
      <c r="G29" s="42">
        <v>2.2999999999999998</v>
      </c>
      <c r="H29" s="42">
        <v>0.9</v>
      </c>
      <c r="I29" s="42">
        <v>15.4</v>
      </c>
      <c r="J29" s="42">
        <v>78.5</v>
      </c>
      <c r="K29" s="43" t="s">
        <v>42</v>
      </c>
      <c r="L29" s="42">
        <v>3.85</v>
      </c>
    </row>
    <row r="30" spans="1:12" ht="1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7"/>
      <c r="D32" s="17" t="s">
        <v>31</v>
      </c>
      <c r="E32" s="8"/>
      <c r="F32" s="18">
        <f>SUM(F25:F31)</f>
        <v>500</v>
      </c>
      <c r="G32" s="18">
        <f t="shared" ref="G32" si="5">SUM(G25:G31)</f>
        <v>14.5</v>
      </c>
      <c r="H32" s="18">
        <f t="shared" ref="H32" si="6">SUM(H25:H31)</f>
        <v>19.599999999999998</v>
      </c>
      <c r="I32" s="18">
        <f t="shared" ref="I32" si="7">SUM(I25:I31)</f>
        <v>98.7</v>
      </c>
      <c r="J32" s="18">
        <f t="shared" ref="J32:L32" si="8">SUM(J25:J31)</f>
        <v>629.1</v>
      </c>
      <c r="K32" s="24"/>
      <c r="L32" s="18">
        <f t="shared" si="8"/>
        <v>59.59</v>
      </c>
    </row>
    <row r="33" spans="1:12" ht="1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3"/>
      <c r="B34" s="14"/>
      <c r="C34" s="10"/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>
      <c r="A43" s="32">
        <f>A25</f>
        <v>1</v>
      </c>
      <c r="B43" s="32">
        <f>B25</f>
        <v>2</v>
      </c>
      <c r="C43" s="104" t="s">
        <v>4</v>
      </c>
      <c r="D43" s="105"/>
      <c r="E43" s="30"/>
      <c r="F43" s="31">
        <f>F32+F42</f>
        <v>500</v>
      </c>
      <c r="G43" s="31">
        <f t="shared" ref="G43" si="13">G32+G42</f>
        <v>14.5</v>
      </c>
      <c r="H43" s="31">
        <f t="shared" ref="H43" si="14">H32+H42</f>
        <v>19.599999999999998</v>
      </c>
      <c r="I43" s="31">
        <f t="shared" ref="I43" si="15">I32+I42</f>
        <v>98.7</v>
      </c>
      <c r="J43" s="31">
        <f t="shared" ref="J43:L43" si="16">J32+J42</f>
        <v>629.1</v>
      </c>
      <c r="K43" s="31"/>
      <c r="L43" s="31">
        <f t="shared" si="16"/>
        <v>59.59</v>
      </c>
    </row>
    <row r="44" spans="1:12" ht="15">
      <c r="A44" s="19">
        <v>1</v>
      </c>
      <c r="B44" s="20">
        <v>3</v>
      </c>
      <c r="C44" s="21" t="s">
        <v>20</v>
      </c>
      <c r="D44" s="65" t="s">
        <v>26</v>
      </c>
      <c r="E44" s="38" t="s">
        <v>50</v>
      </c>
      <c r="F44" s="39">
        <v>90</v>
      </c>
      <c r="G44" s="39">
        <v>12.2</v>
      </c>
      <c r="H44" s="39">
        <v>14</v>
      </c>
      <c r="I44" s="39">
        <v>2.5</v>
      </c>
      <c r="J44" s="39">
        <v>185</v>
      </c>
      <c r="K44" s="40">
        <v>290</v>
      </c>
      <c r="L44" s="39">
        <v>29.2</v>
      </c>
    </row>
    <row r="45" spans="1:12" ht="15">
      <c r="A45" s="22"/>
      <c r="B45" s="14"/>
      <c r="C45" s="10"/>
      <c r="D45" s="66" t="s">
        <v>24</v>
      </c>
      <c r="E45" s="41" t="s">
        <v>79</v>
      </c>
      <c r="F45" s="42">
        <v>60</v>
      </c>
      <c r="G45" s="42">
        <v>0.7</v>
      </c>
      <c r="H45" s="42">
        <v>5.4</v>
      </c>
      <c r="I45" s="42">
        <v>4</v>
      </c>
      <c r="J45" s="42">
        <v>67.099999999999994</v>
      </c>
      <c r="K45" s="43" t="s">
        <v>74</v>
      </c>
      <c r="L45" s="42">
        <v>9.0299999999999994</v>
      </c>
    </row>
    <row r="46" spans="1:12" ht="15">
      <c r="A46" s="22"/>
      <c r="B46" s="14"/>
      <c r="C46" s="10"/>
      <c r="D46" s="57" t="s">
        <v>21</v>
      </c>
      <c r="E46" s="41" t="s">
        <v>40</v>
      </c>
      <c r="F46" s="42">
        <v>200</v>
      </c>
      <c r="G46" s="42">
        <v>0.7</v>
      </c>
      <c r="H46" s="42">
        <v>0.02</v>
      </c>
      <c r="I46" s="42">
        <v>15</v>
      </c>
      <c r="J46" s="42">
        <v>60</v>
      </c>
      <c r="K46" s="43">
        <v>376</v>
      </c>
      <c r="L46" s="42">
        <v>2.15</v>
      </c>
    </row>
    <row r="47" spans="1:12" ht="15">
      <c r="A47" s="22"/>
      <c r="B47" s="14"/>
      <c r="C47" s="10"/>
      <c r="D47" s="57" t="s">
        <v>22</v>
      </c>
      <c r="E47" s="41" t="s">
        <v>41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42</v>
      </c>
      <c r="L47" s="42">
        <v>2.4500000000000002</v>
      </c>
    </row>
    <row r="48" spans="1:12" ht="15">
      <c r="A48" s="22"/>
      <c r="B48" s="14"/>
      <c r="C48" s="10"/>
      <c r="D48" s="5" t="s">
        <v>27</v>
      </c>
      <c r="E48" s="41" t="s">
        <v>49</v>
      </c>
      <c r="F48" s="42">
        <v>150</v>
      </c>
      <c r="G48" s="42">
        <v>3.1</v>
      </c>
      <c r="H48" s="42">
        <v>5.3</v>
      </c>
      <c r="I48" s="42">
        <v>19.8</v>
      </c>
      <c r="J48" s="42">
        <v>139.4</v>
      </c>
      <c r="K48" s="43">
        <v>312</v>
      </c>
      <c r="L48" s="42">
        <v>21.17</v>
      </c>
    </row>
    <row r="49" spans="1:12" ht="1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7"/>
      <c r="D51" s="17" t="s">
        <v>31</v>
      </c>
      <c r="E51" s="8"/>
      <c r="F51" s="18">
        <f>SUM(F44:F50)</f>
        <v>530</v>
      </c>
      <c r="G51" s="18">
        <f t="shared" ref="G51" si="17">SUM(G44:G50)</f>
        <v>19</v>
      </c>
      <c r="H51" s="18">
        <f t="shared" ref="H51" si="18">SUM(H44:H50)</f>
        <v>24.919999999999998</v>
      </c>
      <c r="I51" s="18">
        <f t="shared" ref="I51" si="19">SUM(I44:I50)</f>
        <v>56.099999999999994</v>
      </c>
      <c r="J51" s="18">
        <f t="shared" ref="J51:L51" si="20">SUM(J44:J50)</f>
        <v>521.80000000000007</v>
      </c>
      <c r="K51" s="24"/>
      <c r="L51" s="18">
        <f t="shared" si="20"/>
        <v>64</v>
      </c>
    </row>
    <row r="52" spans="1:12" ht="1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>
      <c r="A62" s="28">
        <f>A44</f>
        <v>1</v>
      </c>
      <c r="B62" s="29">
        <f>B44</f>
        <v>3</v>
      </c>
      <c r="C62" s="104" t="s">
        <v>4</v>
      </c>
      <c r="D62" s="105"/>
      <c r="E62" s="30"/>
      <c r="F62" s="31">
        <f>F51+F61</f>
        <v>530</v>
      </c>
      <c r="G62" s="31">
        <f t="shared" ref="G62" si="25">G51+G61</f>
        <v>19</v>
      </c>
      <c r="H62" s="31">
        <f t="shared" ref="H62" si="26">H51+H61</f>
        <v>24.919999999999998</v>
      </c>
      <c r="I62" s="31">
        <f t="shared" ref="I62" si="27">I51+I61</f>
        <v>56.099999999999994</v>
      </c>
      <c r="J62" s="31">
        <f t="shared" ref="J62:L62" si="28">J51+J61</f>
        <v>521.80000000000007</v>
      </c>
      <c r="K62" s="31"/>
      <c r="L62" s="54">
        <f t="shared" si="28"/>
        <v>64</v>
      </c>
    </row>
    <row r="63" spans="1:12" ht="15">
      <c r="A63" s="19">
        <v>1</v>
      </c>
      <c r="B63" s="20">
        <v>4</v>
      </c>
      <c r="C63" s="21" t="s">
        <v>20</v>
      </c>
      <c r="D63" s="85" t="s">
        <v>26</v>
      </c>
      <c r="E63" s="81" t="s">
        <v>53</v>
      </c>
      <c r="F63" s="77">
        <v>220</v>
      </c>
      <c r="G63" s="77">
        <v>21</v>
      </c>
      <c r="H63" s="77">
        <v>7</v>
      </c>
      <c r="I63" s="77">
        <v>17.5</v>
      </c>
      <c r="J63" s="77">
        <v>273.8</v>
      </c>
      <c r="K63" s="91" t="s">
        <v>54</v>
      </c>
      <c r="L63" s="72">
        <v>54.42</v>
      </c>
    </row>
    <row r="64" spans="1:12" ht="15">
      <c r="A64" s="22"/>
      <c r="B64" s="14"/>
      <c r="C64" s="10"/>
      <c r="D64" s="86" t="s">
        <v>22</v>
      </c>
      <c r="E64" s="63" t="s">
        <v>57</v>
      </c>
      <c r="F64" s="71">
        <v>40</v>
      </c>
      <c r="G64" s="71">
        <v>2.6</v>
      </c>
      <c r="H64" s="71">
        <v>0.5</v>
      </c>
      <c r="I64" s="71">
        <v>15.8</v>
      </c>
      <c r="J64" s="71">
        <v>78.3</v>
      </c>
      <c r="K64" s="79" t="s">
        <v>42</v>
      </c>
      <c r="L64" s="72">
        <v>2.74</v>
      </c>
    </row>
    <row r="65" spans="1:12" ht="15">
      <c r="A65" s="22"/>
      <c r="B65" s="14"/>
      <c r="C65" s="10"/>
      <c r="D65" s="80" t="s">
        <v>83</v>
      </c>
      <c r="E65" s="63" t="s">
        <v>64</v>
      </c>
      <c r="F65" s="71">
        <v>200</v>
      </c>
      <c r="G65" s="71">
        <v>0.5</v>
      </c>
      <c r="H65" s="71">
        <v>0</v>
      </c>
      <c r="I65" s="71">
        <v>19.8</v>
      </c>
      <c r="J65" s="71">
        <v>81</v>
      </c>
      <c r="K65" s="79" t="s">
        <v>67</v>
      </c>
      <c r="L65" s="72">
        <v>8.1999999999999993</v>
      </c>
    </row>
    <row r="66" spans="1:12" ht="15">
      <c r="A66" s="22"/>
      <c r="B66" s="14"/>
      <c r="C66" s="10"/>
      <c r="D66" s="80" t="s">
        <v>22</v>
      </c>
      <c r="E66" s="63" t="s">
        <v>41</v>
      </c>
      <c r="F66" s="71">
        <v>40</v>
      </c>
      <c r="G66" s="71">
        <v>3</v>
      </c>
      <c r="H66" s="71">
        <v>0.3</v>
      </c>
      <c r="I66" s="71">
        <v>19.7</v>
      </c>
      <c r="J66" s="71">
        <v>93.8</v>
      </c>
      <c r="K66" s="79" t="s">
        <v>42</v>
      </c>
      <c r="L66" s="72">
        <v>3.26</v>
      </c>
    </row>
    <row r="67" spans="1:12" ht="15">
      <c r="A67" s="22"/>
      <c r="B67" s="14"/>
      <c r="C67" s="10"/>
      <c r="D67" s="88"/>
      <c r="E67" s="63"/>
      <c r="F67" s="71"/>
      <c r="G67" s="71"/>
      <c r="H67" s="71"/>
      <c r="I67" s="71"/>
      <c r="J67" s="71"/>
      <c r="K67" s="73"/>
      <c r="L67" s="71"/>
    </row>
    <row r="68" spans="1:12" ht="15">
      <c r="A68" s="22"/>
      <c r="B68" s="14"/>
      <c r="C68" s="10"/>
      <c r="D68" s="88"/>
      <c r="E68" s="63"/>
      <c r="F68" s="71"/>
      <c r="G68" s="71"/>
      <c r="H68" s="71"/>
      <c r="I68" s="71"/>
      <c r="J68" s="71"/>
      <c r="K68" s="73"/>
      <c r="L68" s="71"/>
    </row>
    <row r="69" spans="1:12" ht="1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7"/>
      <c r="D70" s="17" t="s">
        <v>31</v>
      </c>
      <c r="E70" s="8"/>
      <c r="F70" s="18">
        <f>SUM(F63:F69)</f>
        <v>500</v>
      </c>
      <c r="G70" s="18">
        <f t="shared" ref="G70" si="29">SUM(G63:G69)</f>
        <v>27.1</v>
      </c>
      <c r="H70" s="18">
        <f t="shared" ref="H70" si="30">SUM(H63:H69)</f>
        <v>7.8</v>
      </c>
      <c r="I70" s="18">
        <f t="shared" ref="I70" si="31">SUM(I63:I69)</f>
        <v>72.8</v>
      </c>
      <c r="J70" s="18">
        <f t="shared" ref="J70:L70" si="32">SUM(J63:J69)</f>
        <v>526.9</v>
      </c>
      <c r="K70" s="24"/>
      <c r="L70" s="18">
        <f t="shared" si="32"/>
        <v>68.62</v>
      </c>
    </row>
    <row r="71" spans="1:12" ht="1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2"/>
      <c r="B72" s="14"/>
      <c r="C72" s="10"/>
      <c r="D72" s="6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2"/>
      <c r="B73" s="14"/>
      <c r="C73" s="10"/>
      <c r="D73" s="6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2"/>
      <c r="B74" s="14"/>
      <c r="C74" s="10"/>
      <c r="D74" s="6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2"/>
      <c r="B75" s="14"/>
      <c r="C75" s="10"/>
      <c r="D75" s="6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0"/>
      <c r="D76" s="6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2"/>
      <c r="B77" s="14"/>
      <c r="C77" s="10"/>
      <c r="D77" s="6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>
      <c r="A81" s="28">
        <f>A63</f>
        <v>1</v>
      </c>
      <c r="B81" s="29">
        <f>B63</f>
        <v>4</v>
      </c>
      <c r="C81" s="104" t="s">
        <v>4</v>
      </c>
      <c r="D81" s="105"/>
      <c r="E81" s="30"/>
      <c r="F81" s="31">
        <f>F70+F80</f>
        <v>500</v>
      </c>
      <c r="G81" s="31">
        <f t="shared" ref="G81" si="37">G70+G80</f>
        <v>27.1</v>
      </c>
      <c r="H81" s="31">
        <f t="shared" ref="H81" si="38">H70+H80</f>
        <v>7.8</v>
      </c>
      <c r="I81" s="31">
        <f t="shared" ref="I81" si="39">I70+I80</f>
        <v>72.8</v>
      </c>
      <c r="J81" s="31">
        <f t="shared" ref="J81:L81" si="40">J70+J80</f>
        <v>526.9</v>
      </c>
      <c r="K81" s="31"/>
      <c r="L81" s="31">
        <f t="shared" si="40"/>
        <v>68.62</v>
      </c>
    </row>
    <row r="82" spans="1:12" ht="15">
      <c r="A82" s="19">
        <v>1</v>
      </c>
      <c r="B82" s="20">
        <v>5</v>
      </c>
      <c r="C82" s="21" t="s">
        <v>20</v>
      </c>
      <c r="D82" s="65" t="s">
        <v>26</v>
      </c>
      <c r="E82" s="38" t="s">
        <v>58</v>
      </c>
      <c r="F82" s="39">
        <v>220</v>
      </c>
      <c r="G82" s="39">
        <v>5</v>
      </c>
      <c r="H82" s="39">
        <v>6.3</v>
      </c>
      <c r="I82" s="39">
        <v>26.7</v>
      </c>
      <c r="J82" s="39">
        <v>183.9</v>
      </c>
      <c r="K82" s="40" t="s">
        <v>59</v>
      </c>
      <c r="L82" s="39">
        <v>24.5</v>
      </c>
    </row>
    <row r="83" spans="1:12" ht="15">
      <c r="A83" s="22"/>
      <c r="B83" s="14"/>
      <c r="C83" s="10"/>
      <c r="D83" s="66"/>
      <c r="E83" s="41" t="s">
        <v>47</v>
      </c>
      <c r="F83" s="42">
        <v>4</v>
      </c>
      <c r="G83" s="42">
        <v>0</v>
      </c>
      <c r="H83" s="42">
        <v>2.9</v>
      </c>
      <c r="I83" s="42">
        <v>0.1</v>
      </c>
      <c r="J83" s="42">
        <v>26.4</v>
      </c>
      <c r="K83" s="43" t="s">
        <v>48</v>
      </c>
      <c r="L83" s="42">
        <v>3.74</v>
      </c>
    </row>
    <row r="84" spans="1:12" ht="15">
      <c r="A84" s="22"/>
      <c r="B84" s="14"/>
      <c r="C84" s="10"/>
      <c r="D84" s="57" t="s">
        <v>22</v>
      </c>
      <c r="E84" s="41" t="s">
        <v>41</v>
      </c>
      <c r="F84" s="42">
        <v>40</v>
      </c>
      <c r="G84" s="42">
        <v>3</v>
      </c>
      <c r="H84" s="42">
        <v>0.3</v>
      </c>
      <c r="I84" s="42">
        <v>19.7</v>
      </c>
      <c r="J84" s="42">
        <v>93.8</v>
      </c>
      <c r="K84" s="43" t="s">
        <v>42</v>
      </c>
      <c r="L84" s="42">
        <v>3.26</v>
      </c>
    </row>
    <row r="85" spans="1:12" ht="15">
      <c r="A85" s="22"/>
      <c r="B85" s="14"/>
      <c r="C85" s="10"/>
      <c r="D85" s="5" t="s">
        <v>22</v>
      </c>
      <c r="E85" s="41" t="s">
        <v>57</v>
      </c>
      <c r="F85" s="42">
        <v>30</v>
      </c>
      <c r="G85" s="42">
        <v>2</v>
      </c>
      <c r="H85" s="42">
        <v>0.4</v>
      </c>
      <c r="I85" s="42">
        <v>11.9</v>
      </c>
      <c r="J85" s="42">
        <v>58.7</v>
      </c>
      <c r="K85" s="43" t="s">
        <v>42</v>
      </c>
      <c r="L85" s="42">
        <v>2.0499999999999998</v>
      </c>
    </row>
    <row r="86" spans="1:12" ht="15">
      <c r="A86" s="22"/>
      <c r="B86" s="14"/>
      <c r="C86" s="10"/>
      <c r="D86" s="5"/>
      <c r="E86" s="41" t="s">
        <v>46</v>
      </c>
      <c r="F86" s="42">
        <v>22</v>
      </c>
      <c r="G86" s="42">
        <v>1.7</v>
      </c>
      <c r="H86" s="42">
        <v>0.6</v>
      </c>
      <c r="I86" s="42">
        <v>11.3</v>
      </c>
      <c r="J86" s="42">
        <v>57.6</v>
      </c>
      <c r="K86" s="43" t="s">
        <v>42</v>
      </c>
      <c r="L86" s="42">
        <v>2.82</v>
      </c>
    </row>
    <row r="87" spans="1:12" ht="15">
      <c r="A87" s="22"/>
      <c r="B87" s="14"/>
      <c r="C87" s="10"/>
      <c r="D87" s="57" t="s">
        <v>21</v>
      </c>
      <c r="E87" s="41" t="s">
        <v>40</v>
      </c>
      <c r="F87" s="42">
        <v>200</v>
      </c>
      <c r="G87" s="42">
        <v>0.7</v>
      </c>
      <c r="H87" s="42">
        <v>0.02</v>
      </c>
      <c r="I87" s="42">
        <v>15</v>
      </c>
      <c r="J87" s="42">
        <v>60</v>
      </c>
      <c r="K87" s="43">
        <v>376</v>
      </c>
      <c r="L87" s="42">
        <v>2.15</v>
      </c>
    </row>
    <row r="88" spans="1:12" ht="15">
      <c r="A88" s="22"/>
      <c r="B88" s="14"/>
      <c r="C88" s="10"/>
      <c r="D88" s="5"/>
      <c r="E88" s="41" t="s">
        <v>60</v>
      </c>
      <c r="F88" s="42">
        <v>25</v>
      </c>
      <c r="G88" s="42">
        <v>0.1</v>
      </c>
      <c r="H88" s="42">
        <v>0</v>
      </c>
      <c r="I88" s="42">
        <v>16</v>
      </c>
      <c r="J88" s="42">
        <v>64.3</v>
      </c>
      <c r="K88" s="43" t="s">
        <v>42</v>
      </c>
      <c r="L88" s="42">
        <v>4.2</v>
      </c>
    </row>
    <row r="89" spans="1:12" ht="15">
      <c r="A89" s="23"/>
      <c r="B89" s="16"/>
      <c r="C89" s="7"/>
      <c r="D89" s="17" t="s">
        <v>31</v>
      </c>
      <c r="E89" s="8"/>
      <c r="F89" s="18">
        <f>SUM(F82:F88)</f>
        <v>541</v>
      </c>
      <c r="G89" s="18">
        <f t="shared" ref="G89" si="41">SUM(G82:G88)</f>
        <v>12.499999999999998</v>
      </c>
      <c r="H89" s="18">
        <f t="shared" ref="H89" si="42">SUM(H82:H88)</f>
        <v>10.52</v>
      </c>
      <c r="I89" s="18">
        <f t="shared" ref="I89" si="43">SUM(I82:I88)</f>
        <v>100.7</v>
      </c>
      <c r="J89" s="18">
        <f t="shared" ref="J89:L89" si="44">SUM(J82:J88)</f>
        <v>544.70000000000005</v>
      </c>
      <c r="K89" s="24"/>
      <c r="L89" s="18">
        <f t="shared" si="44"/>
        <v>42.72</v>
      </c>
    </row>
    <row r="90" spans="1:12" ht="1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2"/>
      <c r="B91" s="14"/>
      <c r="C91" s="10"/>
      <c r="D91" s="6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2"/>
      <c r="B92" s="14"/>
      <c r="C92" s="10"/>
      <c r="D92" s="6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2"/>
      <c r="B93" s="14"/>
      <c r="C93" s="10"/>
      <c r="D93" s="6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2"/>
      <c r="B94" s="14"/>
      <c r="C94" s="10"/>
      <c r="D94" s="6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0"/>
      <c r="D95" s="6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2"/>
      <c r="B96" s="14"/>
      <c r="C96" s="10"/>
      <c r="D96" s="6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104" t="s">
        <v>4</v>
      </c>
      <c r="D100" s="105"/>
      <c r="E100" s="53"/>
      <c r="F100" s="54">
        <f>F89+F99</f>
        <v>541</v>
      </c>
      <c r="G100" s="54">
        <f t="shared" ref="G100" si="49">G89+G99</f>
        <v>12.499999999999998</v>
      </c>
      <c r="H100" s="54">
        <f t="shared" ref="H100" si="50">H89+H99</f>
        <v>10.52</v>
      </c>
      <c r="I100" s="54">
        <f t="shared" ref="I100" si="51">I89+I99</f>
        <v>100.7</v>
      </c>
      <c r="J100" s="54">
        <f t="shared" ref="J100:L100" si="52">J89+J99</f>
        <v>544.70000000000005</v>
      </c>
      <c r="K100" s="54"/>
      <c r="L100" s="54">
        <f t="shared" si="52"/>
        <v>42.72</v>
      </c>
    </row>
    <row r="101" spans="1:12" ht="15">
      <c r="A101" s="19">
        <v>1</v>
      </c>
      <c r="B101" s="20">
        <v>6</v>
      </c>
      <c r="C101" s="21" t="s">
        <v>20</v>
      </c>
      <c r="D101" s="65" t="s">
        <v>27</v>
      </c>
      <c r="E101" s="55" t="s">
        <v>62</v>
      </c>
      <c r="F101" s="70">
        <v>150</v>
      </c>
      <c r="G101" s="70">
        <v>5.3</v>
      </c>
      <c r="H101" s="70">
        <v>4.9000000000000004</v>
      </c>
      <c r="I101" s="70">
        <v>32.799999999999997</v>
      </c>
      <c r="J101" s="74">
        <v>196.8</v>
      </c>
      <c r="K101" s="70" t="s">
        <v>65</v>
      </c>
      <c r="L101" s="70">
        <v>13.23</v>
      </c>
    </row>
    <row r="102" spans="1:12" ht="15">
      <c r="A102" s="22"/>
      <c r="B102" s="14"/>
      <c r="C102" s="10"/>
      <c r="D102" s="66" t="s">
        <v>26</v>
      </c>
      <c r="E102" s="55" t="s">
        <v>63</v>
      </c>
      <c r="F102" s="70">
        <v>90</v>
      </c>
      <c r="G102" s="70">
        <v>12.7</v>
      </c>
      <c r="H102" s="70">
        <v>5.2</v>
      </c>
      <c r="I102" s="70">
        <v>4</v>
      </c>
      <c r="J102" s="74">
        <v>113.7</v>
      </c>
      <c r="K102" s="70" t="s">
        <v>66</v>
      </c>
      <c r="L102" s="70">
        <v>29.2</v>
      </c>
    </row>
    <row r="103" spans="1:12" ht="15">
      <c r="A103" s="22"/>
      <c r="B103" s="14"/>
      <c r="C103" s="10"/>
      <c r="D103" s="57" t="s">
        <v>21</v>
      </c>
      <c r="E103" s="55" t="s">
        <v>51</v>
      </c>
      <c r="F103" s="70">
        <v>200</v>
      </c>
      <c r="G103" s="70">
        <v>4.7</v>
      </c>
      <c r="H103" s="70">
        <v>3.5</v>
      </c>
      <c r="I103" s="70">
        <v>12.5</v>
      </c>
      <c r="J103" s="74">
        <v>100.4</v>
      </c>
      <c r="K103" s="70" t="s">
        <v>52</v>
      </c>
      <c r="L103" s="70">
        <v>18.809999999999999</v>
      </c>
    </row>
    <row r="104" spans="1:12" ht="15">
      <c r="A104" s="22"/>
      <c r="B104" s="14"/>
      <c r="C104" s="10"/>
      <c r="D104" s="69" t="s">
        <v>24</v>
      </c>
      <c r="E104" s="64" t="s">
        <v>80</v>
      </c>
      <c r="F104" s="70">
        <v>60</v>
      </c>
      <c r="G104" s="72">
        <v>1.2</v>
      </c>
      <c r="H104" s="72">
        <v>3.69</v>
      </c>
      <c r="I104" s="72">
        <v>13.56</v>
      </c>
      <c r="J104" s="72">
        <v>92.1</v>
      </c>
      <c r="K104" s="75" t="s">
        <v>56</v>
      </c>
      <c r="L104" s="70">
        <v>8.1</v>
      </c>
    </row>
    <row r="105" spans="1:12" ht="15">
      <c r="A105" s="22"/>
      <c r="B105" s="14"/>
      <c r="C105" s="10"/>
      <c r="D105" s="57" t="s">
        <v>22</v>
      </c>
      <c r="E105" s="55" t="s">
        <v>41</v>
      </c>
      <c r="F105" s="71">
        <v>20</v>
      </c>
      <c r="G105" s="71">
        <v>1.5</v>
      </c>
      <c r="H105" s="70">
        <v>0.2</v>
      </c>
      <c r="I105" s="70">
        <v>9.8000000000000007</v>
      </c>
      <c r="J105" s="74">
        <v>46.9</v>
      </c>
      <c r="K105" s="70" t="s">
        <v>42</v>
      </c>
      <c r="L105" s="70">
        <v>1.63</v>
      </c>
    </row>
    <row r="106" spans="1:12" ht="15">
      <c r="A106" s="22"/>
      <c r="B106" s="14"/>
      <c r="C106" s="10"/>
      <c r="D106" s="5"/>
      <c r="E106" s="41"/>
      <c r="F106" s="42"/>
      <c r="G106" s="42"/>
      <c r="H106" s="42"/>
      <c r="I106" s="42"/>
      <c r="J106" s="71"/>
      <c r="K106" s="73"/>
      <c r="L106" s="71"/>
    </row>
    <row r="107" spans="1:12" ht="15">
      <c r="A107" s="23"/>
      <c r="B107" s="16"/>
      <c r="C107" s="7"/>
      <c r="D107" s="17" t="s">
        <v>31</v>
      </c>
      <c r="E107" s="8"/>
      <c r="F107" s="18">
        <f>SUM(F101:F106)</f>
        <v>520</v>
      </c>
      <c r="G107" s="18">
        <f t="shared" ref="G107:J107" si="53">SUM(G101:G106)</f>
        <v>25.4</v>
      </c>
      <c r="H107" s="18">
        <f t="shared" si="53"/>
        <v>17.490000000000002</v>
      </c>
      <c r="I107" s="18">
        <f t="shared" si="53"/>
        <v>72.66</v>
      </c>
      <c r="J107" s="18">
        <f t="shared" si="53"/>
        <v>549.9</v>
      </c>
      <c r="K107" s="24"/>
      <c r="L107" s="18">
        <f t="shared" ref="L107" si="54">SUM(L101:L106)</f>
        <v>70.969999999999985</v>
      </c>
    </row>
    <row r="108" spans="1:12" ht="15">
      <c r="A108" s="25">
        <f>A101</f>
        <v>1</v>
      </c>
      <c r="B108" s="12">
        <v>6</v>
      </c>
      <c r="C108" s="9" t="s">
        <v>23</v>
      </c>
      <c r="D108" s="6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2"/>
      <c r="B109" s="14"/>
      <c r="C109" s="10"/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0"/>
      <c r="D115" s="5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6"/>
      <c r="C117" s="7"/>
      <c r="D117" s="17" t="s">
        <v>31</v>
      </c>
      <c r="E117" s="8"/>
      <c r="F117" s="18">
        <f>SUM(F108:F116)</f>
        <v>0</v>
      </c>
      <c r="G117" s="18">
        <f t="shared" ref="G117:J117" si="55">SUM(G108:G116)</f>
        <v>0</v>
      </c>
      <c r="H117" s="18">
        <f t="shared" si="55"/>
        <v>0</v>
      </c>
      <c r="I117" s="18">
        <f t="shared" si="55"/>
        <v>0</v>
      </c>
      <c r="J117" s="18">
        <f t="shared" si="55"/>
        <v>0</v>
      </c>
      <c r="K117" s="24"/>
      <c r="L117" s="18">
        <f t="shared" ref="L117" si="56">SUM(L108:L116)</f>
        <v>0</v>
      </c>
    </row>
    <row r="118" spans="1:12" ht="15.75" thickBot="1">
      <c r="A118" s="28">
        <f>A101</f>
        <v>1</v>
      </c>
      <c r="B118" s="29">
        <f>B101</f>
        <v>6</v>
      </c>
      <c r="C118" s="104" t="s">
        <v>4</v>
      </c>
      <c r="D118" s="106"/>
      <c r="E118" s="53"/>
      <c r="F118" s="54">
        <f>F107+F117</f>
        <v>520</v>
      </c>
      <c r="G118" s="54">
        <f t="shared" ref="G118:J118" si="57">G107+G117</f>
        <v>25.4</v>
      </c>
      <c r="H118" s="54">
        <f t="shared" si="57"/>
        <v>17.490000000000002</v>
      </c>
      <c r="I118" s="54">
        <f t="shared" si="57"/>
        <v>72.66</v>
      </c>
      <c r="J118" s="54">
        <f t="shared" si="57"/>
        <v>549.9</v>
      </c>
      <c r="K118" s="54"/>
      <c r="L118" s="31">
        <f t="shared" ref="L118" si="58">L107+L117</f>
        <v>70.969999999999985</v>
      </c>
    </row>
    <row r="119" spans="1:12" ht="15">
      <c r="A119" s="19">
        <v>2</v>
      </c>
      <c r="B119" s="20">
        <v>1</v>
      </c>
      <c r="C119" s="21" t="s">
        <v>20</v>
      </c>
      <c r="D119" s="65" t="s">
        <v>26</v>
      </c>
      <c r="E119" s="38" t="s">
        <v>73</v>
      </c>
      <c r="F119" s="39">
        <v>100</v>
      </c>
      <c r="G119" s="39">
        <v>16.3</v>
      </c>
      <c r="H119" s="39">
        <v>5.0999999999999996</v>
      </c>
      <c r="I119" s="39">
        <v>13.4</v>
      </c>
      <c r="J119" s="39">
        <v>156.1</v>
      </c>
      <c r="K119" s="40" t="s">
        <v>68</v>
      </c>
      <c r="L119" s="39">
        <v>54.86</v>
      </c>
    </row>
    <row r="120" spans="1:12" ht="15">
      <c r="A120" s="22"/>
      <c r="B120" s="14"/>
      <c r="C120" s="10"/>
      <c r="D120" s="66" t="s">
        <v>27</v>
      </c>
      <c r="E120" s="41" t="s">
        <v>37</v>
      </c>
      <c r="F120" s="42">
        <v>150</v>
      </c>
      <c r="G120" s="42">
        <v>8.1999999999999993</v>
      </c>
      <c r="H120" s="42">
        <v>6.3</v>
      </c>
      <c r="I120" s="42">
        <v>35.9</v>
      </c>
      <c r="J120" s="42">
        <v>175</v>
      </c>
      <c r="K120" s="43" t="s">
        <v>38</v>
      </c>
      <c r="L120" s="42">
        <v>14.75</v>
      </c>
    </row>
    <row r="121" spans="1:12" ht="15">
      <c r="A121" s="22"/>
      <c r="B121" s="14"/>
      <c r="C121" s="10"/>
      <c r="D121" s="57" t="s">
        <v>21</v>
      </c>
      <c r="E121" s="41" t="s">
        <v>40</v>
      </c>
      <c r="F121" s="42">
        <v>200</v>
      </c>
      <c r="G121" s="42">
        <v>0.7</v>
      </c>
      <c r="H121" s="42">
        <v>0.02</v>
      </c>
      <c r="I121" s="42">
        <v>15</v>
      </c>
      <c r="J121" s="42">
        <v>60</v>
      </c>
      <c r="K121" s="43">
        <v>376</v>
      </c>
      <c r="L121" s="42">
        <v>2.15</v>
      </c>
    </row>
    <row r="122" spans="1:12" ht="15">
      <c r="A122" s="22"/>
      <c r="B122" s="14"/>
      <c r="C122" s="10"/>
      <c r="D122" s="57" t="s">
        <v>22</v>
      </c>
      <c r="E122" s="41" t="s">
        <v>41</v>
      </c>
      <c r="F122" s="42">
        <v>30</v>
      </c>
      <c r="G122" s="42">
        <v>2.2999999999999998</v>
      </c>
      <c r="H122" s="42">
        <v>0.2</v>
      </c>
      <c r="I122" s="42">
        <v>14.8</v>
      </c>
      <c r="J122" s="42">
        <v>70.3</v>
      </c>
      <c r="K122" s="43" t="s">
        <v>42</v>
      </c>
      <c r="L122" s="42">
        <v>2.4500000000000002</v>
      </c>
    </row>
    <row r="123" spans="1:12" ht="15">
      <c r="A123" s="22"/>
      <c r="B123" s="14"/>
      <c r="C123" s="10"/>
      <c r="D123" s="58" t="s">
        <v>22</v>
      </c>
      <c r="E123" s="56" t="s">
        <v>57</v>
      </c>
      <c r="F123" s="70">
        <v>20</v>
      </c>
      <c r="G123" s="42">
        <v>1.3</v>
      </c>
      <c r="H123" s="42">
        <v>0.2</v>
      </c>
      <c r="I123" s="42">
        <v>7.9</v>
      </c>
      <c r="J123" s="42">
        <v>39.1</v>
      </c>
      <c r="K123" s="43" t="s">
        <v>81</v>
      </c>
      <c r="L123" s="59">
        <v>1.37</v>
      </c>
    </row>
    <row r="124" spans="1:12" ht="15">
      <c r="A124" s="22"/>
      <c r="B124" s="14"/>
      <c r="C124" s="10"/>
      <c r="D124" s="5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2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23"/>
      <c r="B126" s="16"/>
      <c r="C126" s="7"/>
      <c r="D126" s="17" t="s">
        <v>31</v>
      </c>
      <c r="E126" s="8"/>
      <c r="F126" s="18">
        <f>SUM(F119:F125)</f>
        <v>500</v>
      </c>
      <c r="G126" s="18">
        <f t="shared" ref="G126:J126" si="59">SUM(G119:G125)</f>
        <v>28.8</v>
      </c>
      <c r="H126" s="18">
        <f t="shared" si="59"/>
        <v>11.819999999999997</v>
      </c>
      <c r="I126" s="18">
        <f t="shared" si="59"/>
        <v>87</v>
      </c>
      <c r="J126" s="18">
        <f t="shared" si="59"/>
        <v>500.50000000000006</v>
      </c>
      <c r="K126" s="24"/>
      <c r="L126" s="18">
        <f t="shared" ref="L126" si="60">SUM(L119:L125)</f>
        <v>75.580000000000013</v>
      </c>
    </row>
    <row r="127" spans="1:12" ht="15">
      <c r="A127" s="25">
        <f>A119</f>
        <v>2</v>
      </c>
      <c r="B127" s="12">
        <f>B119</f>
        <v>1</v>
      </c>
      <c r="C127" s="9" t="s">
        <v>23</v>
      </c>
      <c r="D127" s="6" t="s">
        <v>24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2"/>
      <c r="B128" s="14"/>
      <c r="C128" s="10"/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22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2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22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22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2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2"/>
      <c r="B134" s="14"/>
      <c r="C134" s="10"/>
      <c r="D134" s="5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2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6"/>
      <c r="C136" s="7"/>
      <c r="D136" s="17" t="s">
        <v>31</v>
      </c>
      <c r="E136" s="8"/>
      <c r="F136" s="18">
        <f>SUM(F127:F135)</f>
        <v>0</v>
      </c>
      <c r="G136" s="18">
        <f t="shared" ref="G136:J136" si="61">SUM(G127:G135)</f>
        <v>0</v>
      </c>
      <c r="H136" s="18">
        <f t="shared" si="61"/>
        <v>0</v>
      </c>
      <c r="I136" s="18">
        <f t="shared" si="61"/>
        <v>0</v>
      </c>
      <c r="J136" s="18">
        <f t="shared" si="61"/>
        <v>0</v>
      </c>
      <c r="K136" s="24"/>
      <c r="L136" s="18">
        <f t="shared" ref="L136" si="62">SUM(L127:L135)</f>
        <v>0</v>
      </c>
    </row>
    <row r="137" spans="1:12" ht="15" customHeight="1" thickBot="1">
      <c r="A137" s="28">
        <f>A119</f>
        <v>2</v>
      </c>
      <c r="B137" s="29">
        <f>B119</f>
        <v>1</v>
      </c>
      <c r="C137" s="104" t="s">
        <v>4</v>
      </c>
      <c r="D137" s="105"/>
      <c r="E137" s="30"/>
      <c r="F137" s="31">
        <f>F126+F136</f>
        <v>500</v>
      </c>
      <c r="G137" s="31">
        <f t="shared" ref="G137" si="63">G126+G136</f>
        <v>28.8</v>
      </c>
      <c r="H137" s="31">
        <f t="shared" ref="H137" si="64">H126+H136</f>
        <v>11.819999999999997</v>
      </c>
      <c r="I137" s="31">
        <f t="shared" ref="I137" si="65">I126+I136</f>
        <v>87</v>
      </c>
      <c r="J137" s="31">
        <f t="shared" ref="J137:L137" si="66">J126+J136</f>
        <v>500.50000000000006</v>
      </c>
      <c r="K137" s="31"/>
      <c r="L137" s="31">
        <f t="shared" si="66"/>
        <v>75.580000000000013</v>
      </c>
    </row>
    <row r="138" spans="1:12" ht="15">
      <c r="A138" s="13">
        <v>2</v>
      </c>
      <c r="B138" s="14">
        <v>2</v>
      </c>
      <c r="C138" s="21" t="s">
        <v>20</v>
      </c>
      <c r="D138" s="85" t="s">
        <v>26</v>
      </c>
      <c r="E138" s="81" t="s">
        <v>69</v>
      </c>
      <c r="F138" s="77">
        <v>200</v>
      </c>
      <c r="G138" s="77">
        <v>27.2</v>
      </c>
      <c r="H138" s="77">
        <v>8.1</v>
      </c>
      <c r="I138" s="77">
        <v>33.200000000000003</v>
      </c>
      <c r="J138" s="77">
        <v>314.60000000000002</v>
      </c>
      <c r="K138" s="78">
        <v>291</v>
      </c>
      <c r="L138" s="77">
        <v>63.82</v>
      </c>
    </row>
    <row r="139" spans="1:12" ht="15">
      <c r="A139" s="13"/>
      <c r="B139" s="14"/>
      <c r="C139" s="10"/>
      <c r="D139" s="86" t="s">
        <v>24</v>
      </c>
      <c r="E139" s="87" t="s">
        <v>82</v>
      </c>
      <c r="F139" s="71">
        <v>60</v>
      </c>
      <c r="G139" s="72">
        <v>4.5</v>
      </c>
      <c r="H139" s="72">
        <v>5.9</v>
      </c>
      <c r="I139" s="72">
        <v>44.6</v>
      </c>
      <c r="J139" s="72">
        <v>146.1</v>
      </c>
      <c r="K139" s="76" t="s">
        <v>81</v>
      </c>
      <c r="L139" s="71">
        <v>9.5</v>
      </c>
    </row>
    <row r="140" spans="1:12" ht="15">
      <c r="A140" s="13"/>
      <c r="B140" s="14"/>
      <c r="C140" s="10"/>
      <c r="D140" s="80" t="s">
        <v>83</v>
      </c>
      <c r="E140" s="63" t="s">
        <v>64</v>
      </c>
      <c r="F140" s="71">
        <v>200</v>
      </c>
      <c r="G140" s="71">
        <v>0.5</v>
      </c>
      <c r="H140" s="71">
        <v>0</v>
      </c>
      <c r="I140" s="71">
        <v>19.8</v>
      </c>
      <c r="J140" s="71">
        <v>81</v>
      </c>
      <c r="K140" s="73" t="s">
        <v>67</v>
      </c>
      <c r="L140" s="71">
        <v>8.1999999999999993</v>
      </c>
    </row>
    <row r="141" spans="1:12" ht="15.75" customHeight="1">
      <c r="A141" s="13"/>
      <c r="B141" s="14"/>
      <c r="C141" s="10"/>
      <c r="D141" s="80" t="s">
        <v>22</v>
      </c>
      <c r="E141" s="63" t="s">
        <v>41</v>
      </c>
      <c r="F141" s="71">
        <v>40</v>
      </c>
      <c r="G141" s="71">
        <v>3</v>
      </c>
      <c r="H141" s="71">
        <v>0.3</v>
      </c>
      <c r="I141" s="71">
        <v>19.7</v>
      </c>
      <c r="J141" s="71">
        <v>93.8</v>
      </c>
      <c r="K141" s="73" t="s">
        <v>42</v>
      </c>
      <c r="L141" s="71">
        <v>3.26</v>
      </c>
    </row>
    <row r="142" spans="1:12" ht="15">
      <c r="A142" s="13"/>
      <c r="B142" s="14"/>
      <c r="C142" s="10"/>
      <c r="D142" s="80"/>
      <c r="E142" s="63"/>
      <c r="F142" s="71"/>
      <c r="G142" s="71"/>
      <c r="H142" s="71"/>
      <c r="I142" s="71"/>
      <c r="J142" s="71"/>
      <c r="K142" s="73"/>
      <c r="L142" s="71"/>
    </row>
    <row r="143" spans="1:12" ht="15">
      <c r="A143" s="13"/>
      <c r="B143" s="14"/>
      <c r="C143" s="10"/>
      <c r="D143" s="88"/>
      <c r="E143" s="63"/>
      <c r="F143" s="71"/>
      <c r="G143" s="71"/>
      <c r="H143" s="71"/>
      <c r="I143" s="71"/>
      <c r="J143" s="71"/>
      <c r="K143" s="73"/>
      <c r="L143" s="71"/>
    </row>
    <row r="144" spans="1:12" ht="15">
      <c r="A144" s="13"/>
      <c r="B144" s="14"/>
      <c r="C144" s="10"/>
      <c r="D144" s="88"/>
      <c r="E144" s="63"/>
      <c r="F144" s="71"/>
      <c r="G144" s="71"/>
      <c r="H144" s="71"/>
      <c r="I144" s="71"/>
      <c r="J144" s="71"/>
      <c r="K144" s="73"/>
      <c r="L144" s="71"/>
    </row>
    <row r="145" spans="1:12" ht="15">
      <c r="A145" s="15"/>
      <c r="B145" s="16"/>
      <c r="C145" s="7"/>
      <c r="D145" s="89" t="s">
        <v>31</v>
      </c>
      <c r="E145" s="82"/>
      <c r="F145" s="83">
        <f>SUM(F138:F144)</f>
        <v>500</v>
      </c>
      <c r="G145" s="83">
        <f t="shared" ref="G145:J145" si="67">SUM(G138:G144)</f>
        <v>35.200000000000003</v>
      </c>
      <c r="H145" s="83">
        <f t="shared" si="67"/>
        <v>14.3</v>
      </c>
      <c r="I145" s="83">
        <f t="shared" si="67"/>
        <v>117.30000000000001</v>
      </c>
      <c r="J145" s="83">
        <f t="shared" si="67"/>
        <v>635.5</v>
      </c>
      <c r="K145" s="84"/>
      <c r="L145" s="83">
        <f t="shared" ref="L145" si="68">SUM(L138:L144)</f>
        <v>84.78</v>
      </c>
    </row>
    <row r="146" spans="1:12" ht="15">
      <c r="A146" s="12">
        <f>A138</f>
        <v>2</v>
      </c>
      <c r="B146" s="12">
        <f>B138</f>
        <v>2</v>
      </c>
      <c r="C146" s="9" t="s">
        <v>23</v>
      </c>
      <c r="D146" s="6" t="s">
        <v>24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13"/>
      <c r="B147" s="14"/>
      <c r="C147" s="10"/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13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3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13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13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13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13"/>
      <c r="B153" s="14"/>
      <c r="C153" s="10"/>
      <c r="D153" s="5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3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15"/>
      <c r="B155" s="16"/>
      <c r="C155" s="7"/>
      <c r="D155" s="17" t="s">
        <v>31</v>
      </c>
      <c r="E155" s="8"/>
      <c r="F155" s="18">
        <f>SUM(F146:F154)</f>
        <v>0</v>
      </c>
      <c r="G155" s="18">
        <f t="shared" ref="G155:J155" si="69">SUM(G146:G154)</f>
        <v>0</v>
      </c>
      <c r="H155" s="18">
        <f t="shared" si="69"/>
        <v>0</v>
      </c>
      <c r="I155" s="18">
        <f t="shared" si="69"/>
        <v>0</v>
      </c>
      <c r="J155" s="18">
        <f t="shared" si="69"/>
        <v>0</v>
      </c>
      <c r="K155" s="24"/>
      <c r="L155" s="18">
        <f t="shared" ref="L155" si="70">SUM(L146:L154)</f>
        <v>0</v>
      </c>
    </row>
    <row r="156" spans="1:12" ht="15" customHeight="1" thickBot="1">
      <c r="A156" s="32">
        <f>A138</f>
        <v>2</v>
      </c>
      <c r="B156" s="32">
        <f>B138</f>
        <v>2</v>
      </c>
      <c r="C156" s="50" t="s">
        <v>4</v>
      </c>
      <c r="D156" s="51"/>
      <c r="E156" s="30"/>
      <c r="F156" s="31">
        <f>F145+F155</f>
        <v>500</v>
      </c>
      <c r="G156" s="31">
        <f t="shared" ref="G156" si="71">G145+G155</f>
        <v>35.200000000000003</v>
      </c>
      <c r="H156" s="31">
        <f t="shared" ref="H156" si="72">H145+H155</f>
        <v>14.3</v>
      </c>
      <c r="I156" s="31">
        <f t="shared" ref="I156" si="73">I145+I155</f>
        <v>117.30000000000001</v>
      </c>
      <c r="J156" s="31">
        <f t="shared" ref="J156:L156" si="74">J145+J155</f>
        <v>635.5</v>
      </c>
      <c r="K156" s="31"/>
      <c r="L156" s="31">
        <f t="shared" si="74"/>
        <v>84.78</v>
      </c>
    </row>
    <row r="157" spans="1:12" ht="15">
      <c r="A157" s="19">
        <v>2</v>
      </c>
      <c r="B157" s="20">
        <v>3</v>
      </c>
      <c r="C157" s="21" t="s">
        <v>20</v>
      </c>
      <c r="D157" s="85" t="s">
        <v>26</v>
      </c>
      <c r="E157" s="81" t="s">
        <v>70</v>
      </c>
      <c r="F157" s="77">
        <v>220</v>
      </c>
      <c r="G157" s="77">
        <v>5.9</v>
      </c>
      <c r="H157" s="77">
        <v>6.3</v>
      </c>
      <c r="I157" s="77">
        <v>27.8</v>
      </c>
      <c r="J157" s="77">
        <v>191.7</v>
      </c>
      <c r="K157" s="78">
        <v>182</v>
      </c>
      <c r="L157" s="39">
        <v>26.17</v>
      </c>
    </row>
    <row r="158" spans="1:12" ht="15">
      <c r="A158" s="22"/>
      <c r="B158" s="14"/>
      <c r="C158" s="10"/>
      <c r="D158" s="80" t="s">
        <v>21</v>
      </c>
      <c r="E158" s="63" t="s">
        <v>40</v>
      </c>
      <c r="F158" s="71">
        <v>200</v>
      </c>
      <c r="G158" s="71">
        <v>0.7</v>
      </c>
      <c r="H158" s="71">
        <v>0.02</v>
      </c>
      <c r="I158" s="71">
        <v>15</v>
      </c>
      <c r="J158" s="71">
        <v>60</v>
      </c>
      <c r="K158" s="73">
        <v>376</v>
      </c>
      <c r="L158" s="42">
        <v>2.15</v>
      </c>
    </row>
    <row r="159" spans="1:12" ht="15">
      <c r="A159" s="22"/>
      <c r="B159" s="14"/>
      <c r="C159" s="10"/>
      <c r="D159" s="80" t="s">
        <v>22</v>
      </c>
      <c r="E159" s="63" t="s">
        <v>41</v>
      </c>
      <c r="F159" s="71">
        <v>30</v>
      </c>
      <c r="G159" s="71">
        <v>2.2999999999999998</v>
      </c>
      <c r="H159" s="71">
        <v>0.2</v>
      </c>
      <c r="I159" s="71">
        <v>14.8</v>
      </c>
      <c r="J159" s="71">
        <v>70.3</v>
      </c>
      <c r="K159" s="73" t="s">
        <v>42</v>
      </c>
      <c r="L159" s="42">
        <v>2.4500000000000002</v>
      </c>
    </row>
    <row r="160" spans="1:12" ht="15">
      <c r="A160" s="22"/>
      <c r="B160" s="14"/>
      <c r="C160" s="10"/>
      <c r="D160" s="88"/>
      <c r="E160" s="92" t="s">
        <v>46</v>
      </c>
      <c r="F160" s="72">
        <v>22</v>
      </c>
      <c r="G160" s="72">
        <v>1.7</v>
      </c>
      <c r="H160" s="72">
        <v>0.6</v>
      </c>
      <c r="I160" s="72">
        <v>11.3</v>
      </c>
      <c r="J160" s="72">
        <v>57.6</v>
      </c>
      <c r="K160" s="67" t="s">
        <v>42</v>
      </c>
      <c r="L160" s="68">
        <v>2.82</v>
      </c>
    </row>
    <row r="161" spans="1:12" ht="15">
      <c r="A161" s="22"/>
      <c r="B161" s="14"/>
      <c r="C161" s="10"/>
      <c r="D161" s="80"/>
      <c r="E161" s="92" t="s">
        <v>60</v>
      </c>
      <c r="F161" s="72">
        <v>25</v>
      </c>
      <c r="G161" s="72">
        <v>0.1</v>
      </c>
      <c r="H161" s="72">
        <v>0</v>
      </c>
      <c r="I161" s="72">
        <v>16</v>
      </c>
      <c r="J161" s="72">
        <v>64.3</v>
      </c>
      <c r="K161" s="67" t="s">
        <v>42</v>
      </c>
      <c r="L161" s="68">
        <v>4.2</v>
      </c>
    </row>
    <row r="162" spans="1:12" ht="15">
      <c r="A162" s="22"/>
      <c r="B162" s="14"/>
      <c r="C162" s="10"/>
      <c r="D162" s="88"/>
      <c r="E162" s="92" t="s">
        <v>47</v>
      </c>
      <c r="F162" s="72">
        <v>4</v>
      </c>
      <c r="G162" s="72">
        <v>0</v>
      </c>
      <c r="H162" s="72">
        <v>2.9</v>
      </c>
      <c r="I162" s="72">
        <v>0.1</v>
      </c>
      <c r="J162" s="72">
        <v>26.4</v>
      </c>
      <c r="K162" s="93" t="s">
        <v>48</v>
      </c>
      <c r="L162" s="68">
        <v>3.74</v>
      </c>
    </row>
    <row r="163" spans="1:12" ht="15">
      <c r="A163" s="22"/>
      <c r="B163" s="14"/>
      <c r="C163" s="10"/>
      <c r="D163" s="88"/>
      <c r="E163" s="63"/>
      <c r="F163" s="71"/>
      <c r="G163" s="71"/>
      <c r="H163" s="71"/>
      <c r="I163" s="71"/>
      <c r="J163" s="71"/>
      <c r="K163" s="73"/>
      <c r="L163" s="42"/>
    </row>
    <row r="164" spans="1:12" ht="15">
      <c r="A164" s="23"/>
      <c r="B164" s="16"/>
      <c r="C164" s="7"/>
      <c r="D164" s="89" t="s">
        <v>31</v>
      </c>
      <c r="E164" s="82"/>
      <c r="F164" s="83">
        <f>SUM(F157:F163)</f>
        <v>501</v>
      </c>
      <c r="G164" s="83">
        <f>SUM(G157:G163)</f>
        <v>10.7</v>
      </c>
      <c r="H164" s="83">
        <f>SUM(H157:H163)</f>
        <v>10.02</v>
      </c>
      <c r="I164" s="83">
        <f>SUM(I157:I163)</f>
        <v>84.999999999999986</v>
      </c>
      <c r="J164" s="83">
        <f>SUM(J157:J163)</f>
        <v>470.3</v>
      </c>
      <c r="K164" s="84"/>
      <c r="L164" s="18">
        <f>SUM(L157:L163)</f>
        <v>41.53</v>
      </c>
    </row>
    <row r="165" spans="1:12" ht="15">
      <c r="A165" s="25">
        <f>A157</f>
        <v>2</v>
      </c>
      <c r="B165" s="12">
        <f>B157</f>
        <v>3</v>
      </c>
      <c r="C165" s="9" t="s">
        <v>23</v>
      </c>
      <c r="D165" s="6" t="s">
        <v>24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2"/>
      <c r="B166" s="14"/>
      <c r="C166" s="10"/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6"/>
      <c r="C174" s="7"/>
      <c r="D174" s="17" t="s">
        <v>31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18">
        <f t="shared" ref="L174" si="76">SUM(L165:L173)</f>
        <v>0</v>
      </c>
    </row>
    <row r="175" spans="1:12" ht="15" customHeight="1" thickBot="1">
      <c r="A175" s="28">
        <f>A157</f>
        <v>2</v>
      </c>
      <c r="B175" s="29">
        <f>B157</f>
        <v>3</v>
      </c>
      <c r="C175" s="50" t="s">
        <v>4</v>
      </c>
      <c r="D175" s="51"/>
      <c r="E175" s="30"/>
      <c r="F175" s="31">
        <f>F164+F174</f>
        <v>501</v>
      </c>
      <c r="G175" s="31">
        <f t="shared" ref="G175" si="77">G164+G174</f>
        <v>10.7</v>
      </c>
      <c r="H175" s="31">
        <f t="shared" ref="H175" si="78">H164+H174</f>
        <v>10.02</v>
      </c>
      <c r="I175" s="31">
        <f t="shared" ref="I175" si="79">I164+I174</f>
        <v>84.999999999999986</v>
      </c>
      <c r="J175" s="31">
        <f t="shared" ref="J175:L175" si="80">J164+J174</f>
        <v>470.3</v>
      </c>
      <c r="K175" s="31"/>
      <c r="L175" s="31">
        <f t="shared" si="80"/>
        <v>41.53</v>
      </c>
    </row>
    <row r="176" spans="1:12">
      <c r="A176" s="19">
        <v>2</v>
      </c>
      <c r="B176" s="20">
        <v>4</v>
      </c>
      <c r="C176" s="94" t="s">
        <v>20</v>
      </c>
      <c r="D176" s="85" t="s">
        <v>26</v>
      </c>
      <c r="E176" s="81" t="s">
        <v>63</v>
      </c>
      <c r="F176" s="77">
        <v>90</v>
      </c>
      <c r="G176" s="77">
        <v>12.7</v>
      </c>
      <c r="H176" s="77">
        <v>5.2</v>
      </c>
      <c r="I176" s="77">
        <v>4</v>
      </c>
      <c r="J176" s="77">
        <v>113.7</v>
      </c>
      <c r="K176" s="78" t="s">
        <v>66</v>
      </c>
      <c r="L176" s="77">
        <v>29.2</v>
      </c>
    </row>
    <row r="177" spans="1:12">
      <c r="A177" s="22"/>
      <c r="B177" s="14"/>
      <c r="C177" s="95"/>
      <c r="D177" s="86" t="s">
        <v>24</v>
      </c>
      <c r="E177" s="63" t="s">
        <v>55</v>
      </c>
      <c r="F177" s="71">
        <v>60</v>
      </c>
      <c r="G177" s="71">
        <v>1.7</v>
      </c>
      <c r="H177" s="71">
        <v>4.3</v>
      </c>
      <c r="I177" s="71">
        <v>6.2</v>
      </c>
      <c r="J177" s="71">
        <v>70.3</v>
      </c>
      <c r="K177" s="73" t="s">
        <v>56</v>
      </c>
      <c r="L177" s="71">
        <v>8.16</v>
      </c>
    </row>
    <row r="178" spans="1:12">
      <c r="A178" s="22"/>
      <c r="B178" s="14"/>
      <c r="C178" s="95"/>
      <c r="D178" s="86" t="s">
        <v>27</v>
      </c>
      <c r="E178" s="63" t="s">
        <v>62</v>
      </c>
      <c r="F178" s="71">
        <v>150</v>
      </c>
      <c r="G178" s="71">
        <v>5.3</v>
      </c>
      <c r="H178" s="71">
        <v>4.9000000000000004</v>
      </c>
      <c r="I178" s="71">
        <v>32.799999999999997</v>
      </c>
      <c r="J178" s="71">
        <v>196.8</v>
      </c>
      <c r="K178" s="73" t="s">
        <v>65</v>
      </c>
      <c r="L178" s="71">
        <v>13.23</v>
      </c>
    </row>
    <row r="179" spans="1:12">
      <c r="A179" s="22"/>
      <c r="B179" s="14"/>
      <c r="C179" s="95"/>
      <c r="D179" s="80" t="s">
        <v>21</v>
      </c>
      <c r="E179" s="63" t="s">
        <v>84</v>
      </c>
      <c r="F179" s="71">
        <v>200</v>
      </c>
      <c r="G179" s="71">
        <v>0</v>
      </c>
      <c r="H179" s="71">
        <v>0</v>
      </c>
      <c r="I179" s="71">
        <v>22.1</v>
      </c>
      <c r="J179" s="71">
        <v>88.3</v>
      </c>
      <c r="K179" s="73">
        <v>200</v>
      </c>
      <c r="L179" s="71">
        <v>18.98</v>
      </c>
    </row>
    <row r="180" spans="1:12">
      <c r="A180" s="22"/>
      <c r="B180" s="14"/>
      <c r="C180" s="95"/>
      <c r="D180" s="80" t="s">
        <v>22</v>
      </c>
      <c r="E180" s="63" t="s">
        <v>41</v>
      </c>
      <c r="F180" s="71">
        <v>30</v>
      </c>
      <c r="G180" s="71">
        <v>2.2999999999999998</v>
      </c>
      <c r="H180" s="71">
        <v>0.2</v>
      </c>
      <c r="I180" s="71">
        <v>14.8</v>
      </c>
      <c r="J180" s="71">
        <v>70.3</v>
      </c>
      <c r="K180" s="73" t="s">
        <v>42</v>
      </c>
      <c r="L180" s="71">
        <v>2.4500000000000002</v>
      </c>
    </row>
    <row r="181" spans="1:12">
      <c r="A181" s="22"/>
      <c r="B181" s="14"/>
      <c r="C181" s="95"/>
      <c r="D181" s="88"/>
      <c r="E181" s="63"/>
      <c r="F181" s="71"/>
      <c r="G181" s="71"/>
      <c r="H181" s="71"/>
      <c r="I181" s="71"/>
      <c r="J181" s="71"/>
      <c r="K181" s="73"/>
      <c r="L181" s="71"/>
    </row>
    <row r="182" spans="1:12">
      <c r="A182" s="22"/>
      <c r="B182" s="14"/>
      <c r="C182" s="95"/>
      <c r="D182" s="88"/>
      <c r="E182" s="63"/>
      <c r="F182" s="71"/>
      <c r="G182" s="71"/>
      <c r="H182" s="71"/>
      <c r="I182" s="71"/>
      <c r="J182" s="71"/>
      <c r="K182" s="73"/>
      <c r="L182" s="71"/>
    </row>
    <row r="183" spans="1:12" ht="15.75" customHeight="1">
      <c r="A183" s="23"/>
      <c r="B183" s="16"/>
      <c r="C183" s="96"/>
      <c r="D183" s="89" t="s">
        <v>31</v>
      </c>
      <c r="E183" s="82"/>
      <c r="F183" s="83">
        <f>SUM(F176:F182)</f>
        <v>530</v>
      </c>
      <c r="G183" s="83">
        <f t="shared" ref="G183:J183" si="81">SUM(G176:G182)</f>
        <v>22</v>
      </c>
      <c r="H183" s="83">
        <f t="shared" si="81"/>
        <v>14.6</v>
      </c>
      <c r="I183" s="83">
        <f t="shared" si="81"/>
        <v>79.899999999999991</v>
      </c>
      <c r="J183" s="83">
        <f t="shared" si="81"/>
        <v>539.4</v>
      </c>
      <c r="K183" s="84"/>
      <c r="L183" s="83">
        <f t="shared" ref="L183" si="82">SUM(L176:L182)</f>
        <v>72.02000000000001</v>
      </c>
    </row>
    <row r="184" spans="1:12" ht="15">
      <c r="A184" s="25">
        <f>A176</f>
        <v>2</v>
      </c>
      <c r="B184" s="12">
        <f>B176</f>
        <v>4</v>
      </c>
      <c r="C184" s="9" t="s">
        <v>23</v>
      </c>
      <c r="D184" s="6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2"/>
      <c r="B185" s="14"/>
      <c r="C185" s="10"/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6"/>
      <c r="C193" s="7"/>
      <c r="D193" s="17" t="s">
        <v>31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18">
        <f t="shared" ref="L193" si="84">SUM(L184:L192)</f>
        <v>0</v>
      </c>
    </row>
    <row r="194" spans="1:12" ht="15" customHeight="1" thickBot="1">
      <c r="A194" s="28">
        <f>A176</f>
        <v>2</v>
      </c>
      <c r="B194" s="29">
        <f>B176</f>
        <v>4</v>
      </c>
      <c r="C194" s="50" t="s">
        <v>4</v>
      </c>
      <c r="D194" s="51"/>
      <c r="E194" s="30"/>
      <c r="F194" s="31">
        <f>F183+F193</f>
        <v>530</v>
      </c>
      <c r="G194" s="31">
        <f t="shared" ref="G194" si="85">G183+G193</f>
        <v>22</v>
      </c>
      <c r="H194" s="31">
        <f t="shared" ref="H194" si="86">H183+H193</f>
        <v>14.6</v>
      </c>
      <c r="I194" s="31">
        <f t="shared" ref="I194" si="87">I183+I193</f>
        <v>79.899999999999991</v>
      </c>
      <c r="J194" s="31">
        <f t="shared" ref="J194:L194" si="88">J183+J193</f>
        <v>539.4</v>
      </c>
      <c r="K194" s="31"/>
      <c r="L194" s="31">
        <f t="shared" si="88"/>
        <v>72.02000000000001</v>
      </c>
    </row>
    <row r="195" spans="1:12" ht="12.75" customHeight="1">
      <c r="A195" s="19">
        <v>2</v>
      </c>
      <c r="B195" s="20">
        <v>5</v>
      </c>
      <c r="C195" s="94" t="s">
        <v>20</v>
      </c>
      <c r="D195" s="85" t="s">
        <v>26</v>
      </c>
      <c r="E195" s="81" t="s">
        <v>71</v>
      </c>
      <c r="F195" s="77">
        <v>220</v>
      </c>
      <c r="G195" s="77">
        <v>7.5</v>
      </c>
      <c r="H195" s="77">
        <v>8.1999999999999993</v>
      </c>
      <c r="I195" s="77">
        <v>27.1</v>
      </c>
      <c r="J195" s="77">
        <v>224.9</v>
      </c>
      <c r="K195" s="78" t="s">
        <v>72</v>
      </c>
      <c r="L195" s="77">
        <v>25.71</v>
      </c>
    </row>
    <row r="196" spans="1:12">
      <c r="A196" s="22"/>
      <c r="B196" s="14"/>
      <c r="C196" s="95"/>
      <c r="D196" s="86" t="s">
        <v>24</v>
      </c>
      <c r="E196" s="87" t="s">
        <v>75</v>
      </c>
      <c r="F196" s="71">
        <v>60</v>
      </c>
      <c r="G196" s="72">
        <v>4.5</v>
      </c>
      <c r="H196" s="72">
        <v>5.9</v>
      </c>
      <c r="I196" s="72">
        <v>44.6</v>
      </c>
      <c r="J196" s="72">
        <v>146.1</v>
      </c>
      <c r="K196" s="76" t="s">
        <v>81</v>
      </c>
      <c r="L196" s="71">
        <v>9.5</v>
      </c>
    </row>
    <row r="197" spans="1:12">
      <c r="A197" s="22"/>
      <c r="B197" s="14"/>
      <c r="C197" s="95"/>
      <c r="D197" s="80" t="s">
        <v>21</v>
      </c>
      <c r="E197" s="63" t="s">
        <v>40</v>
      </c>
      <c r="F197" s="71">
        <v>200</v>
      </c>
      <c r="G197" s="71">
        <v>0.7</v>
      </c>
      <c r="H197" s="71">
        <v>0.02</v>
      </c>
      <c r="I197" s="71">
        <v>15</v>
      </c>
      <c r="J197" s="71">
        <v>60</v>
      </c>
      <c r="K197" s="73">
        <v>376</v>
      </c>
      <c r="L197" s="71">
        <v>2.15</v>
      </c>
    </row>
    <row r="198" spans="1:12">
      <c r="A198" s="22"/>
      <c r="B198" s="14"/>
      <c r="C198" s="95"/>
      <c r="D198" s="80" t="s">
        <v>22</v>
      </c>
      <c r="E198" s="63" t="s">
        <v>41</v>
      </c>
      <c r="F198" s="71">
        <v>30</v>
      </c>
      <c r="G198" s="71">
        <v>2.2999999999999998</v>
      </c>
      <c r="H198" s="71">
        <v>0.2</v>
      </c>
      <c r="I198" s="71">
        <v>14.8</v>
      </c>
      <c r="J198" s="71">
        <v>70.3</v>
      </c>
      <c r="K198" s="73" t="s">
        <v>42</v>
      </c>
      <c r="L198" s="71">
        <v>2.4500000000000002</v>
      </c>
    </row>
    <row r="199" spans="1:12">
      <c r="A199" s="22"/>
      <c r="B199" s="14"/>
      <c r="C199" s="95"/>
      <c r="D199" s="88"/>
      <c r="E199" s="63"/>
      <c r="F199" s="71"/>
      <c r="G199" s="71"/>
      <c r="H199" s="71"/>
      <c r="I199" s="71"/>
      <c r="J199" s="71"/>
      <c r="K199" s="73"/>
      <c r="L199" s="71"/>
    </row>
    <row r="200" spans="1:12">
      <c r="A200" s="22"/>
      <c r="B200" s="14"/>
      <c r="C200" s="95"/>
      <c r="D200" s="88"/>
      <c r="E200" s="63"/>
      <c r="F200" s="71"/>
      <c r="G200" s="71"/>
      <c r="H200" s="71"/>
      <c r="I200" s="71"/>
      <c r="J200" s="71"/>
      <c r="K200" s="73"/>
      <c r="L200" s="71"/>
    </row>
    <row r="201" spans="1:12">
      <c r="A201" s="23"/>
      <c r="B201" s="16"/>
      <c r="C201" s="96"/>
      <c r="D201" s="89" t="s">
        <v>31</v>
      </c>
      <c r="E201" s="82"/>
      <c r="F201" s="83">
        <f>SUM(F195:F200)</f>
        <v>510</v>
      </c>
      <c r="G201" s="83">
        <f>SUM(G195:G200)</f>
        <v>15</v>
      </c>
      <c r="H201" s="83">
        <f>SUM(H195:H200)</f>
        <v>14.319999999999999</v>
      </c>
      <c r="I201" s="83">
        <f>SUM(I195:I200)</f>
        <v>101.5</v>
      </c>
      <c r="J201" s="83">
        <f>SUM(J195:J200)</f>
        <v>501.3</v>
      </c>
      <c r="K201" s="84"/>
      <c r="L201" s="83">
        <f>SUM(L195:L200)</f>
        <v>39.81</v>
      </c>
    </row>
    <row r="202" spans="1:12" ht="15">
      <c r="A202" s="25">
        <f>A195</f>
        <v>2</v>
      </c>
      <c r="B202" s="12">
        <f>B195</f>
        <v>5</v>
      </c>
      <c r="C202" s="9" t="s">
        <v>23</v>
      </c>
      <c r="D202" s="6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2"/>
      <c r="B203" s="14"/>
      <c r="C203" s="10"/>
      <c r="D203" s="6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2"/>
      <c r="B204" s="14"/>
      <c r="C204" s="10"/>
      <c r="D204" s="6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2"/>
      <c r="B205" s="14"/>
      <c r="C205" s="10"/>
      <c r="D205" s="6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2"/>
      <c r="B206" s="14"/>
      <c r="C206" s="10"/>
      <c r="D206" s="6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2"/>
      <c r="B207" s="14"/>
      <c r="C207" s="10"/>
      <c r="D207" s="6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2"/>
      <c r="B208" s="14"/>
      <c r="C208" s="10"/>
      <c r="D208" s="6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5" ht="15">
      <c r="A209" s="22"/>
      <c r="B209" s="14"/>
      <c r="C209" s="10"/>
      <c r="D209" s="5"/>
      <c r="E209" s="41"/>
      <c r="F209" s="42"/>
      <c r="G209" s="42"/>
      <c r="H209" s="42"/>
      <c r="I209" s="42"/>
      <c r="J209" s="42"/>
      <c r="K209" s="43"/>
      <c r="L209" s="42"/>
    </row>
    <row r="210" spans="1:15" ht="15">
      <c r="A210" s="22"/>
      <c r="B210" s="14"/>
      <c r="C210" s="10"/>
      <c r="D210" s="5"/>
      <c r="E210" s="41"/>
      <c r="F210" s="42"/>
      <c r="G210" s="42"/>
      <c r="H210" s="42"/>
      <c r="I210" s="42"/>
      <c r="J210" s="42"/>
      <c r="K210" s="43"/>
      <c r="L210" s="42"/>
    </row>
    <row r="211" spans="1:15" ht="15">
      <c r="A211" s="23"/>
      <c r="B211" s="16"/>
      <c r="C211" s="7"/>
      <c r="D211" s="17" t="s">
        <v>31</v>
      </c>
      <c r="E211" s="8"/>
      <c r="F211" s="18">
        <f>SUM(F202:F210)</f>
        <v>0</v>
      </c>
      <c r="G211" s="18">
        <f t="shared" ref="G211:J211" si="89">SUM(G202:G210)</f>
        <v>0</v>
      </c>
      <c r="H211" s="18">
        <f t="shared" si="89"/>
        <v>0</v>
      </c>
      <c r="I211" s="18">
        <f t="shared" si="89"/>
        <v>0</v>
      </c>
      <c r="J211" s="18">
        <f t="shared" si="89"/>
        <v>0</v>
      </c>
      <c r="K211" s="24"/>
      <c r="L211" s="18">
        <f t="shared" ref="L211" si="90">SUM(L202:L210)</f>
        <v>0</v>
      </c>
    </row>
    <row r="212" spans="1:15" ht="26.25" thickBot="1">
      <c r="A212" s="28">
        <f>A195</f>
        <v>2</v>
      </c>
      <c r="B212" s="29">
        <f>B195</f>
        <v>5</v>
      </c>
      <c r="C212" s="50" t="s">
        <v>4</v>
      </c>
      <c r="D212" s="51"/>
      <c r="E212" s="30"/>
      <c r="F212" s="31">
        <f>SUM(F211,F201)</f>
        <v>510</v>
      </c>
      <c r="G212" s="54">
        <f t="shared" ref="G212" si="91">G201+G211</f>
        <v>15</v>
      </c>
      <c r="H212" s="54">
        <f t="shared" ref="H212" si="92">H201+H211</f>
        <v>14.319999999999999</v>
      </c>
      <c r="I212" s="54">
        <f t="shared" ref="I212" si="93">I201+I211</f>
        <v>101.5</v>
      </c>
      <c r="J212" s="54">
        <f t="shared" ref="J212:L212" si="94">J201+J211</f>
        <v>501.3</v>
      </c>
      <c r="K212" s="31"/>
      <c r="L212" s="54">
        <f t="shared" si="94"/>
        <v>39.81</v>
      </c>
    </row>
    <row r="213" spans="1:15">
      <c r="A213" s="97">
        <v>2</v>
      </c>
      <c r="B213" s="98">
        <v>6</v>
      </c>
      <c r="C213" s="94" t="s">
        <v>20</v>
      </c>
      <c r="D213" s="85" t="s">
        <v>24</v>
      </c>
      <c r="E213" s="81" t="s">
        <v>79</v>
      </c>
      <c r="F213" s="77">
        <v>60</v>
      </c>
      <c r="G213" s="72">
        <v>0.7</v>
      </c>
      <c r="H213" s="72">
        <v>5.4</v>
      </c>
      <c r="I213" s="72">
        <v>4</v>
      </c>
      <c r="J213" s="72">
        <v>67.099999999999994</v>
      </c>
      <c r="K213" s="91" t="s">
        <v>74</v>
      </c>
      <c r="L213" s="72">
        <v>9.0299999999999994</v>
      </c>
    </row>
    <row r="214" spans="1:15">
      <c r="A214" s="99"/>
      <c r="B214" s="100"/>
      <c r="C214" s="95"/>
      <c r="D214" s="80" t="s">
        <v>27</v>
      </c>
      <c r="E214" s="63" t="s">
        <v>49</v>
      </c>
      <c r="F214" s="71">
        <v>150</v>
      </c>
      <c r="G214" s="71">
        <v>3.1</v>
      </c>
      <c r="H214" s="71">
        <v>5.3</v>
      </c>
      <c r="I214" s="71">
        <v>19.8</v>
      </c>
      <c r="J214" s="71">
        <v>139.4</v>
      </c>
      <c r="K214" s="79">
        <v>312</v>
      </c>
      <c r="L214" s="103">
        <v>21.17</v>
      </c>
    </row>
    <row r="215" spans="1:15">
      <c r="A215" s="99"/>
      <c r="B215" s="100"/>
      <c r="C215" s="95"/>
      <c r="D215" s="80" t="s">
        <v>22</v>
      </c>
      <c r="E215" s="63" t="s">
        <v>41</v>
      </c>
      <c r="F215" s="71">
        <v>30</v>
      </c>
      <c r="G215" s="72">
        <v>2.2999999999999998</v>
      </c>
      <c r="H215" s="72">
        <v>0.2</v>
      </c>
      <c r="I215" s="72">
        <v>14.8</v>
      </c>
      <c r="J215" s="72">
        <v>70.3</v>
      </c>
      <c r="K215" s="67" t="s">
        <v>42</v>
      </c>
      <c r="L215" s="72">
        <v>2.4500000000000002</v>
      </c>
    </row>
    <row r="216" spans="1:15">
      <c r="A216" s="99"/>
      <c r="B216" s="100"/>
      <c r="C216" s="95"/>
      <c r="D216" s="80" t="s">
        <v>22</v>
      </c>
      <c r="E216" s="63" t="s">
        <v>57</v>
      </c>
      <c r="F216" s="71">
        <v>20</v>
      </c>
      <c r="G216" s="72">
        <v>1.3</v>
      </c>
      <c r="H216" s="72">
        <v>0.2</v>
      </c>
      <c r="I216" s="72">
        <v>7.9</v>
      </c>
      <c r="J216" s="72">
        <v>39.1</v>
      </c>
      <c r="K216" s="67" t="s">
        <v>42</v>
      </c>
      <c r="L216" s="72">
        <v>1.37</v>
      </c>
    </row>
    <row r="217" spans="1:15">
      <c r="A217" s="99"/>
      <c r="B217" s="100"/>
      <c r="C217" s="95"/>
      <c r="D217" s="88" t="s">
        <v>26</v>
      </c>
      <c r="E217" s="63" t="s">
        <v>85</v>
      </c>
      <c r="F217" s="71">
        <v>90</v>
      </c>
      <c r="G217" s="71">
        <v>12.2</v>
      </c>
      <c r="H217" s="71">
        <v>14</v>
      </c>
      <c r="I217" s="71">
        <v>2.5</v>
      </c>
      <c r="J217" s="71">
        <v>185</v>
      </c>
      <c r="K217" s="73">
        <v>290</v>
      </c>
      <c r="L217" s="71">
        <v>29.2</v>
      </c>
    </row>
    <row r="218" spans="1:15">
      <c r="A218" s="99"/>
      <c r="B218" s="100"/>
      <c r="C218" s="95"/>
      <c r="D218" s="88" t="s">
        <v>83</v>
      </c>
      <c r="E218" s="63" t="s">
        <v>86</v>
      </c>
      <c r="F218" s="71">
        <v>200</v>
      </c>
      <c r="G218" s="71">
        <v>1</v>
      </c>
      <c r="H218" s="71">
        <v>0.1</v>
      </c>
      <c r="I218" s="71">
        <v>15.6</v>
      </c>
      <c r="J218" s="71">
        <v>66.900000000000006</v>
      </c>
      <c r="K218" s="73" t="s">
        <v>87</v>
      </c>
      <c r="L218" s="71">
        <v>8.1999999999999993</v>
      </c>
    </row>
    <row r="219" spans="1:15">
      <c r="A219" s="101"/>
      <c r="B219" s="102"/>
      <c r="C219" s="96"/>
      <c r="D219" s="89" t="s">
        <v>31</v>
      </c>
      <c r="E219" s="82"/>
      <c r="F219" s="83">
        <f>SUM(F213:F218)</f>
        <v>550</v>
      </c>
      <c r="G219" s="83">
        <f>SUM(G213:G218)</f>
        <v>20.599999999999998</v>
      </c>
      <c r="H219" s="83">
        <f>SUM(H213:H218)</f>
        <v>25.2</v>
      </c>
      <c r="I219" s="83">
        <f>SUM(I213:I218)</f>
        <v>64.599999999999994</v>
      </c>
      <c r="J219" s="83">
        <f>SUM(J213:J218)</f>
        <v>567.80000000000007</v>
      </c>
      <c r="K219" s="84"/>
      <c r="L219" s="83">
        <f>SUM(L213:L218)</f>
        <v>71.42</v>
      </c>
    </row>
    <row r="220" spans="1:15" ht="15">
      <c r="A220" s="25">
        <f>A213</f>
        <v>2</v>
      </c>
      <c r="B220" s="12">
        <f>B213</f>
        <v>6</v>
      </c>
      <c r="C220" s="9" t="s">
        <v>23</v>
      </c>
      <c r="D220" s="6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5" ht="15">
      <c r="A221" s="22"/>
      <c r="B221" s="14"/>
      <c r="C221" s="10"/>
      <c r="D221" s="6" t="s">
        <v>25</v>
      </c>
      <c r="E221" s="41"/>
      <c r="F221" s="42"/>
      <c r="G221" s="42"/>
      <c r="H221" s="42"/>
      <c r="I221" s="42"/>
      <c r="J221" s="42"/>
      <c r="K221" s="43"/>
      <c r="L221" s="42"/>
    </row>
    <row r="222" spans="1:15" ht="15">
      <c r="A222" s="22"/>
      <c r="B222" s="14"/>
      <c r="C222" s="10"/>
      <c r="D222" s="6" t="s">
        <v>26</v>
      </c>
      <c r="E222" s="41"/>
      <c r="F222" s="42"/>
      <c r="G222" s="42"/>
      <c r="H222" s="42"/>
      <c r="I222" s="42"/>
      <c r="J222" s="42"/>
      <c r="K222" s="43"/>
      <c r="L222" s="42"/>
    </row>
    <row r="223" spans="1:15" ht="15">
      <c r="A223" s="22"/>
      <c r="B223" s="14"/>
      <c r="C223" s="10"/>
      <c r="D223" s="6" t="s">
        <v>27</v>
      </c>
      <c r="E223" s="41"/>
      <c r="F223" s="42"/>
      <c r="G223" s="42"/>
      <c r="H223" s="42"/>
      <c r="I223" s="42"/>
      <c r="J223" s="42"/>
      <c r="K223" s="43"/>
      <c r="L223" s="42"/>
      <c r="O223" s="60"/>
    </row>
    <row r="224" spans="1:15" ht="15">
      <c r="A224" s="22"/>
      <c r="B224" s="14"/>
      <c r="C224" s="10"/>
      <c r="D224" s="6" t="s">
        <v>28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2"/>
      <c r="B225" s="14"/>
      <c r="C225" s="10"/>
      <c r="D225" s="6" t="s">
        <v>29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2"/>
      <c r="B226" s="14"/>
      <c r="C226" s="10"/>
      <c r="D226" s="6" t="s">
        <v>30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2"/>
      <c r="B227" s="14"/>
      <c r="C227" s="10"/>
      <c r="D227" s="5"/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2"/>
      <c r="B228" s="14"/>
      <c r="C228" s="10"/>
      <c r="D228" s="5"/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6"/>
      <c r="C229" s="7"/>
      <c r="D229" s="17" t="s">
        <v>31</v>
      </c>
      <c r="E229" s="8"/>
      <c r="F229" s="18">
        <f>SUM(F220:F228)</f>
        <v>0</v>
      </c>
      <c r="G229" s="18">
        <f t="shared" ref="G229:J229" si="95">SUM(G220:G228)</f>
        <v>0</v>
      </c>
      <c r="H229" s="18">
        <f t="shared" si="95"/>
        <v>0</v>
      </c>
      <c r="I229" s="18">
        <f t="shared" si="95"/>
        <v>0</v>
      </c>
      <c r="J229" s="18">
        <f t="shared" si="95"/>
        <v>0</v>
      </c>
      <c r="K229" s="24"/>
      <c r="L229" s="18">
        <f t="shared" ref="L229" si="96">SUM(L220:L228)</f>
        <v>0</v>
      </c>
    </row>
    <row r="230" spans="1:12" ht="26.25" thickBot="1">
      <c r="A230" s="28">
        <f>A213</f>
        <v>2</v>
      </c>
      <c r="B230" s="29">
        <f>B213</f>
        <v>6</v>
      </c>
      <c r="C230" s="50" t="s">
        <v>4</v>
      </c>
      <c r="D230" s="51"/>
      <c r="E230" s="30"/>
      <c r="F230" s="31">
        <f>(F219)</f>
        <v>550</v>
      </c>
      <c r="G230" s="31">
        <f t="shared" ref="G230:J230" si="97">G219+G229</f>
        <v>20.599999999999998</v>
      </c>
      <c r="H230" s="62">
        <f t="shared" si="97"/>
        <v>25.2</v>
      </c>
      <c r="I230" s="31">
        <f t="shared" si="97"/>
        <v>64.599999999999994</v>
      </c>
      <c r="J230" s="31">
        <f t="shared" si="97"/>
        <v>567.80000000000007</v>
      </c>
      <c r="K230" s="31"/>
      <c r="L230" s="31">
        <f t="shared" ref="L230" si="98">L219+L229</f>
        <v>71.42</v>
      </c>
    </row>
    <row r="231" spans="1:12" ht="51.75" thickBot="1">
      <c r="A231" s="26"/>
      <c r="B231" s="27"/>
      <c r="C231" s="52" t="s">
        <v>5</v>
      </c>
      <c r="D231" s="52"/>
      <c r="E231" s="52"/>
      <c r="F231" s="33">
        <f>SUM(F24+F43+F62+F81+F100+F118+F137+F156+F175+F194+F212+F230)</f>
        <v>6232</v>
      </c>
      <c r="G231" s="61">
        <f>SUM(G24+G43+G62+G81+G100+G118+G137+G156+G175+G194+G212+G230)</f>
        <v>262.8</v>
      </c>
      <c r="H231" s="61">
        <f>SUM(H24+H43+H62+H81+H100+H118+H137+H156+H175+H194+H212+H230)</f>
        <v>197.70999999999998</v>
      </c>
      <c r="I231" s="33">
        <f>SUM(I24+I43+I62+I81+I100+I118+I137+I156+I175+I194+I212+I230)</f>
        <v>1067.26</v>
      </c>
      <c r="J231" s="33">
        <f>SUM(J24+J43+J62+J81+J100+J118+139+J156+J175+J194+J212+J230)</f>
        <v>6358.0000000000009</v>
      </c>
      <c r="K231" s="33"/>
      <c r="L231" s="33">
        <f>SUM(L24+L43+L62+L100+L118+139+L156+L175+L194+L212+L230)</f>
        <v>770.36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7:D137"/>
    <mergeCell ref="C118:D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2024-09-07T07:01:20Z</dcterms:modified>
</cp:coreProperties>
</file>