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8688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3" i="1"/>
  <c r="B230" l="1"/>
  <c r="A230"/>
  <c r="L229"/>
  <c r="J229"/>
  <c r="I229"/>
  <c r="H229"/>
  <c r="G229"/>
  <c r="F229"/>
  <c r="B220"/>
  <c r="A220"/>
  <c r="L219"/>
  <c r="L230" s="1"/>
  <c r="J219"/>
  <c r="J230" s="1"/>
  <c r="I219"/>
  <c r="I230" s="1"/>
  <c r="H219"/>
  <c r="H230" s="1"/>
  <c r="G219"/>
  <c r="G230" s="1"/>
  <c r="F219"/>
  <c r="F230" s="1"/>
  <c r="B118"/>
  <c r="A118"/>
  <c r="L117"/>
  <c r="J117"/>
  <c r="I117"/>
  <c r="H117"/>
  <c r="G117"/>
  <c r="F117"/>
  <c r="A108"/>
  <c r="L107"/>
  <c r="J107"/>
  <c r="I107"/>
  <c r="I118" s="1"/>
  <c r="H107"/>
  <c r="G107"/>
  <c r="G118" s="1"/>
  <c r="F107"/>
  <c r="B212"/>
  <c r="A212"/>
  <c r="L211"/>
  <c r="J211"/>
  <c r="I211"/>
  <c r="H211"/>
  <c r="G211"/>
  <c r="F211"/>
  <c r="B202"/>
  <c r="A202"/>
  <c r="L201"/>
  <c r="L212" s="1"/>
  <c r="J201"/>
  <c r="J212" s="1"/>
  <c r="I201"/>
  <c r="I212" s="1"/>
  <c r="H201"/>
  <c r="H212" s="1"/>
  <c r="G201"/>
  <c r="G212" s="1"/>
  <c r="F201"/>
  <c r="F212" s="1"/>
  <c r="B194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24"/>
  <c r="J13"/>
  <c r="J24" s="1"/>
  <c r="I13"/>
  <c r="I24" s="1"/>
  <c r="H13"/>
  <c r="H24" s="1"/>
  <c r="G13"/>
  <c r="G24" s="1"/>
  <c r="F13"/>
  <c r="F24" s="1"/>
  <c r="L118" l="1"/>
  <c r="L231"/>
  <c r="I231"/>
  <c r="G231"/>
  <c r="F118"/>
  <c r="F231" s="1"/>
  <c r="H118"/>
  <c r="J118"/>
  <c r="J231" s="1"/>
  <c r="H81"/>
  <c r="H231" s="1"/>
</calcChain>
</file>

<file path=xl/sharedStrings.xml><?xml version="1.0" encoding="utf-8"?>
<sst xmlns="http://schemas.openxmlformats.org/spreadsheetml/2006/main" count="334" uniqueCount="93">
  <si>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</si>
  <si>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</si>
  <si>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</si>
  <si>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</si>
  <si>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</si>
  <si>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</si>
  <si>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</si>
  <si>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</si>
  <si>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</si>
  <si>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</si>
  <si>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</si>
  <si>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</si>
  <si>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</si>
  <si>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</si>
  <si>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</si>
  <si>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</si>
  <si>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</si>
  <si>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</si>
  <si>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</si>
  <si>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</si>
  <si>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</si>
  <si>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</si>
  <si>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</si>
  <si>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</si>
  <si>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</si>
  <si>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</si>
  <si>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</si>
  <si>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</si>
  <si>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</si>
  <si>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</si>
  <si>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</si>
  <si>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</si>
  <si>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</si>
  <si>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</si>
  <si>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</si>
  <si>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</si>
  <si>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</si>
  <si>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</si>
  <si>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54-4г</t>
  </si>
  <si>
    <t xml:space="preserve">54-6м </t>
  </si>
  <si>
    <t>Чай с сахаром</t>
  </si>
  <si>
    <t>хлеб пшеничный йодированный</t>
  </si>
  <si>
    <t>Пром.</t>
  </si>
  <si>
    <t>Каша жидкая молочная пшенная</t>
  </si>
  <si>
    <t>54-24к</t>
  </si>
  <si>
    <t>Кисель с витаминами "Витошка"</t>
  </si>
  <si>
    <t>Батон нарезной</t>
  </si>
  <si>
    <t>Масло сливочное (порциями)</t>
  </si>
  <si>
    <t>53-19з</t>
  </si>
  <si>
    <t>Картофельное пюре</t>
  </si>
  <si>
    <t>Птица, тушенная в соусе</t>
  </si>
  <si>
    <t>Рагу из курицы</t>
  </si>
  <si>
    <t>54-22м</t>
  </si>
  <si>
    <t>Хлеб ржано-пшеничный</t>
  </si>
  <si>
    <t>Каша жидкая молочная рисовая</t>
  </si>
  <si>
    <t>54-26к</t>
  </si>
  <si>
    <t>Повидло абрикосовое</t>
  </si>
  <si>
    <t>Директор</t>
  </si>
  <si>
    <t>Макароны отварные</t>
  </si>
  <si>
    <t>Курица тушеная с морковью</t>
  </si>
  <si>
    <t>Компот из смеси сухофруктов</t>
  </si>
  <si>
    <t>54-1г</t>
  </si>
  <si>
    <t>54-25м</t>
  </si>
  <si>
    <t>54-1хн</t>
  </si>
  <si>
    <t>54-23м</t>
  </si>
  <si>
    <t>Плов с курицей</t>
  </si>
  <si>
    <t>Каша жидкая молочная манная</t>
  </si>
  <si>
    <t>Каша жидкая молочная овсяная</t>
  </si>
  <si>
    <t>54-22к</t>
  </si>
  <si>
    <t>Биточек из курицы в соусе</t>
  </si>
  <si>
    <t>Кондитерское изделие</t>
  </si>
  <si>
    <t>Биточек из говядины в соусе</t>
  </si>
  <si>
    <t xml:space="preserve">хлеб </t>
  </si>
  <si>
    <t>пром.</t>
  </si>
  <si>
    <t>холодный напиток</t>
  </si>
  <si>
    <t>54-2хн</t>
  </si>
  <si>
    <t>хол.напиток</t>
  </si>
  <si>
    <t>хлеб ржано-пшеничный</t>
  </si>
  <si>
    <t>Кондитерское изделие(печенье)</t>
  </si>
  <si>
    <t>Винегрет овощной</t>
  </si>
  <si>
    <t>54-16з</t>
  </si>
  <si>
    <t>Масло сливочное(порциями)</t>
  </si>
  <si>
    <t xml:space="preserve">Пром </t>
  </si>
  <si>
    <t>Пром</t>
  </si>
  <si>
    <t>Хлеб пшеничный йодированный</t>
  </si>
  <si>
    <t>Птица, тушеная в соусе</t>
  </si>
  <si>
    <t>Салат картофельный с морковью и зеленым горошком</t>
  </si>
  <si>
    <t>54-34з</t>
  </si>
  <si>
    <t>Компот из кураги</t>
  </si>
  <si>
    <t>Кондитерское изделие (печенье)</t>
  </si>
  <si>
    <t>Кисель с витаминами "Витоша"</t>
  </si>
  <si>
    <t>МБОУ "Ленинская СОШ"</t>
  </si>
  <si>
    <t>Карцева Т.И.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</si>
</sst>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12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12" fillId="4" borderId="2" xfId="1" applyFill="1" applyBorder="1"/>
    <xf numFmtId="0" fontId="12" fillId="4" borderId="23" xfId="1" applyFill="1" applyBorder="1"/>
    <xf numFmtId="0" fontId="0" fillId="4" borderId="2" xfId="0" applyFill="1" applyBorder="1"/>
    <xf numFmtId="0" fontId="13" fillId="4" borderId="2" xfId="1" applyFont="1" applyFill="1" applyBorder="1"/>
    <xf numFmtId="0" fontId="3" fillId="2" borderId="25" xfId="0" applyFont="1" applyFill="1" applyBorder="1" applyAlignment="1" applyProtection="1">
      <alignment horizontal="center" vertical="top" wrapText="1"/>
      <protection locked="0"/>
    </xf>
    <xf numFmtId="2" fontId="3" fillId="0" borderId="0" xfId="0" applyNumberFormat="1" applyFont="1"/>
    <xf numFmtId="2" fontId="3" fillId="0" borderId="10" xfId="0" applyNumberFormat="1" applyFont="1" applyBorder="1" applyAlignment="1">
      <alignment horizontal="center"/>
    </xf>
    <xf numFmtId="2" fontId="3" fillId="3" borderId="3" xfId="0" applyNumberFormat="1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13" fillId="4" borderId="27" xfId="0" applyFont="1" applyFill="1" applyBorder="1" applyAlignment="1">
      <alignment wrapText="1"/>
    </xf>
    <xf numFmtId="0" fontId="0" fillId="4" borderId="1" xfId="0" applyFill="1" applyBorder="1"/>
    <xf numFmtId="0" fontId="0" fillId="4" borderId="2" xfId="0" applyFill="1" applyBorder="1" applyProtection="1">
      <protection locked="0"/>
    </xf>
    <xf numFmtId="0" fontId="14" fillId="2" borderId="30" xfId="0" applyFont="1" applyFill="1" applyBorder="1" applyAlignment="1" applyProtection="1">
      <alignment horizontal="center" vertical="top" wrapText="1"/>
      <protection locked="0"/>
    </xf>
    <xf numFmtId="0" fontId="13" fillId="4" borderId="2" xfId="0" applyFont="1" applyFill="1" applyBorder="1" applyAlignment="1">
      <alignment horizontal="center" wrapText="1"/>
    </xf>
    <xf numFmtId="0" fontId="15" fillId="4" borderId="2" xfId="1" applyFont="1" applyFill="1" applyBorder="1" applyAlignment="1">
      <alignment horizontal="center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5" fillId="4" borderId="2" xfId="0" applyFont="1" applyFill="1" applyBorder="1" applyAlignment="1">
      <alignment horizontal="center" wrapText="1"/>
    </xf>
    <xf numFmtId="0" fontId="14" fillId="2" borderId="17" xfId="0" applyFont="1" applyFill="1" applyBorder="1" applyAlignment="1" applyProtection="1">
      <alignment horizontal="center" vertical="top" wrapText="1"/>
      <protection locked="0"/>
    </xf>
    <xf numFmtId="0" fontId="15" fillId="4" borderId="23" xfId="1" applyFont="1" applyFill="1" applyBorder="1" applyAlignment="1">
      <alignment horizontal="center"/>
    </xf>
    <xf numFmtId="0" fontId="15" fillId="4" borderId="25" xfId="1" applyFont="1" applyFill="1" applyBorder="1" applyAlignment="1">
      <alignment horizontal="center"/>
    </xf>
    <xf numFmtId="0" fontId="14" fillId="2" borderId="28" xfId="0" applyFont="1" applyFill="1" applyBorder="1" applyAlignment="1" applyProtection="1">
      <alignment horizontal="center" vertical="top" wrapText="1"/>
      <protection locked="0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2" borderId="15" xfId="0" applyFont="1" applyFill="1" applyBorder="1" applyAlignment="1" applyProtection="1">
      <alignment horizontal="center" vertical="top" wrapText="1"/>
      <protection locked="0"/>
    </xf>
    <xf numFmtId="0" fontId="14" fillId="2" borderId="23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/>
    <xf numFmtId="0" fontId="14" fillId="2" borderId="1" xfId="0" applyFont="1" applyFill="1" applyBorder="1" applyAlignment="1" applyProtection="1">
      <alignment vertical="top" wrapText="1"/>
      <protection locked="0"/>
    </xf>
    <xf numFmtId="0" fontId="14" fillId="0" borderId="2" xfId="0" applyFont="1" applyBorder="1" applyAlignment="1">
      <alignment vertical="top" wrapText="1"/>
    </xf>
    <xf numFmtId="0" fontId="14" fillId="0" borderId="2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center" vertical="top" wrapText="1"/>
    </xf>
    <xf numFmtId="0" fontId="14" fillId="4" borderId="1" xfId="0" applyFont="1" applyFill="1" applyBorder="1"/>
    <xf numFmtId="0" fontId="14" fillId="4" borderId="2" xfId="0" applyFont="1" applyFill="1" applyBorder="1" applyProtection="1">
      <protection locked="0"/>
    </xf>
    <xf numFmtId="0" fontId="15" fillId="4" borderId="27" xfId="0" applyFont="1" applyFill="1" applyBorder="1" applyAlignment="1">
      <alignment wrapText="1"/>
    </xf>
    <xf numFmtId="0" fontId="14" fillId="2" borderId="2" xfId="0" applyFont="1" applyFill="1" applyBorder="1" applyProtection="1"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4" fillId="0" borderId="0" xfId="0" applyFont="1" applyProtection="1">
      <protection locked="0"/>
    </xf>
    <xf numFmtId="0" fontId="14" fillId="2" borderId="26" xfId="0" applyFont="1" applyFill="1" applyBorder="1" applyAlignment="1" applyProtection="1">
      <alignment horizontal="center" vertical="top" wrapText="1"/>
      <protection locked="0"/>
    </xf>
    <xf numFmtId="0" fontId="15" fillId="4" borderId="23" xfId="0" applyFont="1" applyFill="1" applyBorder="1" applyAlignment="1">
      <alignment wrapText="1"/>
    </xf>
    <xf numFmtId="0" fontId="15" fillId="4" borderId="29" xfId="0" applyFont="1" applyFill="1" applyBorder="1" applyAlignment="1">
      <alignment horizontal="center" wrapText="1"/>
    </xf>
    <xf numFmtId="0" fontId="14" fillId="0" borderId="14" xfId="0" applyFont="1" applyBorder="1"/>
    <xf numFmtId="0" fontId="14" fillId="0" borderId="6" xfId="0" applyFont="1" applyBorder="1"/>
    <xf numFmtId="0" fontId="14" fillId="0" borderId="4" xfId="0" applyFont="1" applyBorder="1"/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17" fontId="15" fillId="4" borderId="2" xfId="0" applyNumberFormat="1" applyFont="1" applyFill="1" applyBorder="1" applyAlignment="1">
      <alignment horizont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3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62" sqref="L162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106" t="s">
        <v>91</v>
      </c>
      <c r="D1" s="107"/>
      <c r="E1" s="107"/>
      <c r="F1" s="11" t="s">
        <v>16</v>
      </c>
      <c r="G1" s="2" t="s">
        <v>17</v>
      </c>
      <c r="H1" s="108" t="s">
        <v>57</v>
      </c>
      <c r="I1" s="108"/>
      <c r="J1" s="108"/>
      <c r="K1" s="108"/>
    </row>
    <row r="2" spans="1:12" ht="17.399999999999999">
      <c r="A2" s="34" t="s">
        <v>6</v>
      </c>
      <c r="C2" s="2"/>
      <c r="G2" s="2" t="s">
        <v>18</v>
      </c>
      <c r="H2" s="108" t="s">
        <v>92</v>
      </c>
      <c r="I2" s="108"/>
      <c r="J2" s="108"/>
      <c r="K2" s="108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7">
        <v>1</v>
      </c>
      <c r="I3" s="47">
        <v>1</v>
      </c>
      <c r="J3" s="48">
        <v>2025</v>
      </c>
      <c r="K3" s="49"/>
    </row>
    <row r="4" spans="1:12">
      <c r="C4" s="2"/>
      <c r="D4" s="4"/>
      <c r="H4" s="46" t="s">
        <v>34</v>
      </c>
      <c r="I4" s="46" t="s">
        <v>35</v>
      </c>
      <c r="J4" s="46" t="s">
        <v>36</v>
      </c>
    </row>
    <row r="5" spans="1:12" ht="31.2" thickBot="1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4.4">
      <c r="A6" s="19">
        <v>1</v>
      </c>
      <c r="B6" s="20">
        <v>1</v>
      </c>
      <c r="C6" s="21" t="s">
        <v>20</v>
      </c>
      <c r="D6" s="84" t="s">
        <v>26</v>
      </c>
      <c r="E6" s="89" t="s">
        <v>71</v>
      </c>
      <c r="F6" s="76">
        <v>100</v>
      </c>
      <c r="G6" s="76">
        <v>15.6</v>
      </c>
      <c r="H6" s="76">
        <v>14.6</v>
      </c>
      <c r="I6" s="76">
        <v>15.8</v>
      </c>
      <c r="J6" s="76">
        <v>257.39999999999998</v>
      </c>
      <c r="K6" s="77" t="s">
        <v>39</v>
      </c>
      <c r="L6" s="76">
        <v>58.07</v>
      </c>
    </row>
    <row r="7" spans="1:12" ht="14.4">
      <c r="A7" s="22"/>
      <c r="B7" s="14"/>
      <c r="C7" s="10"/>
      <c r="D7" s="85" t="s">
        <v>27</v>
      </c>
      <c r="E7" s="63" t="s">
        <v>58</v>
      </c>
      <c r="F7" s="70">
        <v>150</v>
      </c>
      <c r="G7" s="70">
        <v>5.3</v>
      </c>
      <c r="H7" s="70">
        <v>4.9000000000000004</v>
      </c>
      <c r="I7" s="70">
        <v>32.799999999999997</v>
      </c>
      <c r="J7" s="70">
        <v>196.8</v>
      </c>
      <c r="K7" s="72" t="s">
        <v>61</v>
      </c>
      <c r="L7" s="70">
        <v>16.11</v>
      </c>
    </row>
    <row r="8" spans="1:12" ht="14.4">
      <c r="A8" s="22"/>
      <c r="B8" s="14"/>
      <c r="C8" s="10"/>
      <c r="D8" s="79" t="s">
        <v>21</v>
      </c>
      <c r="E8" s="63" t="s">
        <v>40</v>
      </c>
      <c r="F8" s="70">
        <v>200</v>
      </c>
      <c r="G8" s="70">
        <v>0.7</v>
      </c>
      <c r="H8" s="70">
        <v>0.02</v>
      </c>
      <c r="I8" s="70">
        <v>15</v>
      </c>
      <c r="J8" s="70">
        <v>60</v>
      </c>
      <c r="K8" s="72">
        <v>376</v>
      </c>
      <c r="L8" s="70">
        <v>2.1800000000000002</v>
      </c>
    </row>
    <row r="9" spans="1:12" ht="14.4">
      <c r="A9" s="22"/>
      <c r="B9" s="14"/>
      <c r="C9" s="10"/>
      <c r="D9" s="79" t="s">
        <v>24</v>
      </c>
      <c r="E9" s="63" t="s">
        <v>78</v>
      </c>
      <c r="F9" s="70">
        <v>60</v>
      </c>
      <c r="G9" s="70">
        <v>4.5</v>
      </c>
      <c r="H9" s="70">
        <v>5.9</v>
      </c>
      <c r="I9" s="70">
        <v>44.6</v>
      </c>
      <c r="J9" s="70">
        <v>146.1</v>
      </c>
      <c r="K9" s="72" t="s">
        <v>42</v>
      </c>
      <c r="L9" s="70">
        <v>10.8</v>
      </c>
    </row>
    <row r="10" spans="1:12" ht="14.4">
      <c r="A10" s="22"/>
      <c r="B10" s="14"/>
      <c r="C10" s="10"/>
      <c r="D10" s="87" t="s">
        <v>72</v>
      </c>
      <c r="E10" s="63" t="s">
        <v>41</v>
      </c>
      <c r="F10" s="70">
        <v>40</v>
      </c>
      <c r="G10" s="70">
        <v>3</v>
      </c>
      <c r="H10" s="70">
        <v>0.3</v>
      </c>
      <c r="I10" s="70">
        <v>19.7</v>
      </c>
      <c r="J10" s="70">
        <v>93.8</v>
      </c>
      <c r="K10" s="72" t="s">
        <v>42</v>
      </c>
      <c r="L10" s="70">
        <v>3.6</v>
      </c>
    </row>
    <row r="11" spans="1:12" ht="14.4">
      <c r="A11" s="22"/>
      <c r="B11" s="14"/>
      <c r="C11" s="10"/>
      <c r="D11" s="5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2"/>
      <c r="B12" s="14"/>
      <c r="C12" s="10"/>
      <c r="D12" s="5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3"/>
      <c r="B13" s="16"/>
      <c r="C13" s="7"/>
      <c r="D13" s="17" t="s">
        <v>31</v>
      </c>
      <c r="E13" s="8"/>
      <c r="F13" s="18">
        <f>SUM(F6:F12)</f>
        <v>550</v>
      </c>
      <c r="G13" s="18">
        <f t="shared" ref="G13:J13" si="0">SUM(G6:G12)</f>
        <v>29.099999999999998</v>
      </c>
      <c r="H13" s="18">
        <f t="shared" si="0"/>
        <v>25.720000000000002</v>
      </c>
      <c r="I13" s="18">
        <f t="shared" si="0"/>
        <v>127.89999999999999</v>
      </c>
      <c r="J13" s="18">
        <f t="shared" si="0"/>
        <v>754.1</v>
      </c>
      <c r="K13" s="24"/>
      <c r="L13" s="18">
        <f>SUM(L6:L12)</f>
        <v>90.76</v>
      </c>
    </row>
    <row r="14" spans="1:12" ht="14.4">
      <c r="A14" s="25">
        <f>A6</f>
        <v>1</v>
      </c>
      <c r="B14" s="12">
        <f>B6</f>
        <v>1</v>
      </c>
      <c r="C14" s="9" t="s">
        <v>23</v>
      </c>
      <c r="D14" s="6" t="s">
        <v>24</v>
      </c>
      <c r="E14" s="41"/>
      <c r="F14" s="42"/>
      <c r="G14" s="42"/>
      <c r="H14" s="42"/>
      <c r="I14" s="42"/>
      <c r="J14" s="42"/>
      <c r="K14" s="43"/>
      <c r="L14" s="42"/>
    </row>
    <row r="15" spans="1:12" ht="14.4">
      <c r="A15" s="22"/>
      <c r="B15" s="14"/>
      <c r="C15" s="10"/>
      <c r="D15" s="6" t="s">
        <v>25</v>
      </c>
      <c r="E15" s="41"/>
      <c r="F15" s="42"/>
      <c r="G15" s="42"/>
      <c r="H15" s="42"/>
      <c r="I15" s="42"/>
      <c r="J15" s="42"/>
      <c r="K15" s="43"/>
      <c r="L15" s="42"/>
    </row>
    <row r="16" spans="1:12" ht="14.4">
      <c r="A16" s="22"/>
      <c r="B16" s="14"/>
      <c r="C16" s="10"/>
      <c r="D16" s="6" t="s">
        <v>26</v>
      </c>
      <c r="E16" s="41"/>
      <c r="F16" s="42"/>
      <c r="G16" s="42"/>
      <c r="H16" s="42"/>
      <c r="I16" s="42"/>
      <c r="J16" s="42"/>
      <c r="K16" s="43"/>
      <c r="L16" s="42"/>
    </row>
    <row r="17" spans="1:12" ht="14.4">
      <c r="A17" s="22"/>
      <c r="B17" s="14"/>
      <c r="C17" s="10"/>
      <c r="D17" s="6" t="s">
        <v>27</v>
      </c>
      <c r="E17" s="41"/>
      <c r="F17" s="42"/>
      <c r="G17" s="42"/>
      <c r="H17" s="42"/>
      <c r="I17" s="42"/>
      <c r="J17" s="42"/>
      <c r="K17" s="43"/>
      <c r="L17" s="42"/>
    </row>
    <row r="18" spans="1:12" ht="14.4">
      <c r="A18" s="22"/>
      <c r="B18" s="14"/>
      <c r="C18" s="10"/>
      <c r="D18" s="6" t="s">
        <v>28</v>
      </c>
      <c r="E18" s="41"/>
      <c r="F18" s="42"/>
      <c r="G18" s="42"/>
      <c r="H18" s="42"/>
      <c r="I18" s="42"/>
      <c r="J18" s="42"/>
      <c r="K18" s="43"/>
      <c r="L18" s="42"/>
    </row>
    <row r="19" spans="1:12" ht="14.4">
      <c r="A19" s="22"/>
      <c r="B19" s="14"/>
      <c r="C19" s="10"/>
      <c r="D19" s="6" t="s">
        <v>29</v>
      </c>
      <c r="E19" s="41"/>
      <c r="F19" s="42"/>
      <c r="G19" s="42"/>
      <c r="H19" s="42"/>
      <c r="I19" s="42"/>
      <c r="J19" s="42"/>
      <c r="K19" s="43"/>
      <c r="L19" s="42"/>
    </row>
    <row r="20" spans="1:12" ht="14.4">
      <c r="A20" s="22"/>
      <c r="B20" s="14"/>
      <c r="C20" s="10"/>
      <c r="D20" s="6" t="s">
        <v>30</v>
      </c>
      <c r="E20" s="41"/>
      <c r="F20" s="42"/>
      <c r="G20" s="42"/>
      <c r="H20" s="42"/>
      <c r="I20" s="42"/>
      <c r="J20" s="42"/>
      <c r="K20" s="43"/>
      <c r="L20" s="42"/>
    </row>
    <row r="21" spans="1:12" ht="14.4">
      <c r="A21" s="22"/>
      <c r="B21" s="14"/>
      <c r="C21" s="10"/>
      <c r="D21" s="5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2"/>
      <c r="B22" s="14"/>
      <c r="C22" s="10"/>
      <c r="D22" s="5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3"/>
      <c r="B23" s="16"/>
      <c r="C23" s="7"/>
      <c r="D23" s="17" t="s">
        <v>31</v>
      </c>
      <c r="E23" s="8"/>
      <c r="F23" s="18">
        <f>SUM(F14:F22)</f>
        <v>0</v>
      </c>
      <c r="G23" s="18">
        <f t="shared" ref="G23:J23" si="1">SUM(G14:G22)</f>
        <v>0</v>
      </c>
      <c r="H23" s="18">
        <f t="shared" si="1"/>
        <v>0</v>
      </c>
      <c r="I23" s="18">
        <f t="shared" si="1"/>
        <v>0</v>
      </c>
      <c r="J23" s="18">
        <f t="shared" si="1"/>
        <v>0</v>
      </c>
      <c r="K23" s="24"/>
      <c r="L23" s="18">
        <f t="shared" ref="L23" si="2">SUM(L14:L22)</f>
        <v>0</v>
      </c>
    </row>
    <row r="24" spans="1:12" ht="15" thickBot="1">
      <c r="A24" s="28">
        <f>A6</f>
        <v>1</v>
      </c>
      <c r="B24" s="29">
        <f>B6</f>
        <v>1</v>
      </c>
      <c r="C24" s="109" t="s">
        <v>4</v>
      </c>
      <c r="D24" s="110"/>
      <c r="E24" s="30"/>
      <c r="F24" s="31">
        <f>F13+F23</f>
        <v>550</v>
      </c>
      <c r="G24" s="31">
        <f t="shared" ref="G24:J24" si="3">G13+G23</f>
        <v>29.099999999999998</v>
      </c>
      <c r="H24" s="31">
        <f t="shared" si="3"/>
        <v>25.720000000000002</v>
      </c>
      <c r="I24" s="31">
        <f t="shared" si="3"/>
        <v>127.89999999999999</v>
      </c>
      <c r="J24" s="31">
        <f t="shared" si="3"/>
        <v>754.1</v>
      </c>
      <c r="K24" s="31"/>
      <c r="L24" s="31">
        <f t="shared" ref="L24" si="4">L13+L23</f>
        <v>90.76</v>
      </c>
    </row>
    <row r="25" spans="1:12" ht="14.4">
      <c r="A25" s="13">
        <v>1</v>
      </c>
      <c r="B25" s="14">
        <v>2</v>
      </c>
      <c r="C25" s="21" t="s">
        <v>20</v>
      </c>
      <c r="D25" s="65" t="s">
        <v>26</v>
      </c>
      <c r="E25" s="38" t="s">
        <v>43</v>
      </c>
      <c r="F25" s="39">
        <v>220</v>
      </c>
      <c r="G25" s="39">
        <v>9.1</v>
      </c>
      <c r="H25" s="39">
        <v>11.1</v>
      </c>
      <c r="I25" s="39">
        <v>41.4</v>
      </c>
      <c r="J25" s="39">
        <v>302.39999999999998</v>
      </c>
      <c r="K25" s="40" t="s">
        <v>44</v>
      </c>
      <c r="L25" s="39">
        <v>28.91</v>
      </c>
    </row>
    <row r="26" spans="1:12" ht="14.4">
      <c r="A26" s="13"/>
      <c r="B26" s="14"/>
      <c r="C26" s="10"/>
      <c r="D26" s="57" t="s">
        <v>21</v>
      </c>
      <c r="E26" s="41" t="s">
        <v>45</v>
      </c>
      <c r="F26" s="42">
        <v>200</v>
      </c>
      <c r="G26" s="42">
        <v>0</v>
      </c>
      <c r="H26" s="42">
        <v>0</v>
      </c>
      <c r="I26" s="42">
        <v>22.1</v>
      </c>
      <c r="J26" s="42">
        <v>88.3</v>
      </c>
      <c r="K26" s="43">
        <v>200</v>
      </c>
      <c r="L26" s="42">
        <v>19</v>
      </c>
    </row>
    <row r="27" spans="1:12" ht="14.4">
      <c r="A27" s="13"/>
      <c r="B27" s="14"/>
      <c r="C27" s="10"/>
      <c r="D27" s="57" t="s">
        <v>22</v>
      </c>
      <c r="E27" s="41" t="s">
        <v>41</v>
      </c>
      <c r="F27" s="42">
        <v>30</v>
      </c>
      <c r="G27" s="42">
        <v>2.2999999999999998</v>
      </c>
      <c r="H27" s="42">
        <v>0.2</v>
      </c>
      <c r="I27" s="42">
        <v>14.8</v>
      </c>
      <c r="J27" s="42">
        <v>70.3</v>
      </c>
      <c r="K27" s="43" t="s">
        <v>42</v>
      </c>
      <c r="L27" s="42">
        <v>2.7</v>
      </c>
    </row>
    <row r="28" spans="1:12" ht="14.4">
      <c r="A28" s="13"/>
      <c r="B28" s="14"/>
      <c r="C28" s="10"/>
      <c r="D28" s="5"/>
      <c r="E28" s="41" t="s">
        <v>47</v>
      </c>
      <c r="F28" s="42">
        <v>4</v>
      </c>
      <c r="G28" s="42">
        <v>0</v>
      </c>
      <c r="H28" s="42">
        <v>2.9</v>
      </c>
      <c r="I28" s="42">
        <v>0.1</v>
      </c>
      <c r="J28" s="42">
        <v>26.4</v>
      </c>
      <c r="K28" s="43" t="s">
        <v>48</v>
      </c>
      <c r="L28" s="42">
        <v>4.8</v>
      </c>
    </row>
    <row r="29" spans="1:12" ht="14.4">
      <c r="A29" s="13"/>
      <c r="B29" s="14"/>
      <c r="C29" s="10"/>
      <c r="D29" s="5" t="s">
        <v>22</v>
      </c>
      <c r="E29" s="41" t="s">
        <v>46</v>
      </c>
      <c r="F29" s="42">
        <v>22</v>
      </c>
      <c r="G29" s="42">
        <v>1.7</v>
      </c>
      <c r="H29" s="42">
        <v>0.6</v>
      </c>
      <c r="I29" s="42">
        <v>11.3</v>
      </c>
      <c r="J29" s="42">
        <v>57.6</v>
      </c>
      <c r="K29" s="43" t="s">
        <v>42</v>
      </c>
      <c r="L29" s="42">
        <v>3.09</v>
      </c>
    </row>
    <row r="30" spans="1:12" ht="14.4">
      <c r="A30" s="13"/>
      <c r="B30" s="14"/>
      <c r="C30" s="10"/>
      <c r="D30" s="5"/>
      <c r="E30" s="41" t="s">
        <v>56</v>
      </c>
      <c r="F30" s="42">
        <v>25</v>
      </c>
      <c r="G30" s="42">
        <v>0.1</v>
      </c>
      <c r="H30" s="42">
        <v>0</v>
      </c>
      <c r="I30" s="42">
        <v>16</v>
      </c>
      <c r="J30" s="42">
        <v>64.3</v>
      </c>
      <c r="K30" s="43" t="s">
        <v>42</v>
      </c>
      <c r="L30" s="42">
        <v>4.6500000000000004</v>
      </c>
    </row>
    <row r="31" spans="1:12" ht="14.4">
      <c r="A31" s="13"/>
      <c r="B31" s="14"/>
      <c r="C31" s="10"/>
      <c r="D31" s="5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5"/>
      <c r="B32" s="16"/>
      <c r="C32" s="7"/>
      <c r="D32" s="17" t="s">
        <v>31</v>
      </c>
      <c r="E32" s="8"/>
      <c r="F32" s="18">
        <f>SUM(F25:F31)</f>
        <v>501</v>
      </c>
      <c r="G32" s="18">
        <f t="shared" ref="G32" si="5">SUM(G25:G31)</f>
        <v>13.199999999999998</v>
      </c>
      <c r="H32" s="18">
        <f t="shared" ref="H32" si="6">SUM(H25:H31)</f>
        <v>14.799999999999999</v>
      </c>
      <c r="I32" s="18">
        <f t="shared" ref="I32" si="7">SUM(I25:I31)</f>
        <v>105.69999999999999</v>
      </c>
      <c r="J32" s="18">
        <f t="shared" ref="J32:L32" si="8">SUM(J25:J31)</f>
        <v>609.29999999999995</v>
      </c>
      <c r="K32" s="24"/>
      <c r="L32" s="18">
        <f t="shared" si="8"/>
        <v>63.15</v>
      </c>
    </row>
    <row r="33" spans="1:12" ht="14.4">
      <c r="A33" s="12">
        <f>A25</f>
        <v>1</v>
      </c>
      <c r="B33" s="12">
        <f>B25</f>
        <v>2</v>
      </c>
      <c r="C33" s="9" t="s">
        <v>23</v>
      </c>
      <c r="D33" s="6" t="s">
        <v>24</v>
      </c>
      <c r="E33" s="41"/>
      <c r="F33" s="42"/>
      <c r="G33" s="42"/>
      <c r="H33" s="42"/>
      <c r="I33" s="42"/>
      <c r="J33" s="42"/>
      <c r="K33" s="43"/>
      <c r="L33" s="42"/>
    </row>
    <row r="34" spans="1:12" ht="14.4">
      <c r="A34" s="13"/>
      <c r="B34" s="14"/>
      <c r="C34" s="10"/>
      <c r="D34" s="6" t="s">
        <v>25</v>
      </c>
      <c r="E34" s="41"/>
      <c r="F34" s="42"/>
      <c r="G34" s="42"/>
      <c r="H34" s="42"/>
      <c r="I34" s="42"/>
      <c r="J34" s="42"/>
      <c r="K34" s="43"/>
      <c r="L34" s="42"/>
    </row>
    <row r="35" spans="1:12" ht="14.4">
      <c r="A35" s="13"/>
      <c r="B35" s="14"/>
      <c r="C35" s="10"/>
      <c r="D35" s="6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4.4">
      <c r="A36" s="13"/>
      <c r="B36" s="14"/>
      <c r="C36" s="10"/>
      <c r="D36" s="6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4.4">
      <c r="A37" s="13"/>
      <c r="B37" s="14"/>
      <c r="C37" s="10"/>
      <c r="D37" s="6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4.4">
      <c r="A38" s="13"/>
      <c r="B38" s="14"/>
      <c r="C38" s="10"/>
      <c r="D38" s="6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4.4">
      <c r="A39" s="13"/>
      <c r="B39" s="14"/>
      <c r="C39" s="10"/>
      <c r="D39" s="6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4.4">
      <c r="A40" s="13"/>
      <c r="B40" s="14"/>
      <c r="C40" s="10"/>
      <c r="D40" s="5"/>
      <c r="E40" s="41"/>
      <c r="F40" s="42"/>
      <c r="G40" s="42"/>
      <c r="H40" s="42"/>
      <c r="I40" s="42"/>
      <c r="J40" s="42"/>
      <c r="K40" s="43"/>
      <c r="L40" s="42"/>
    </row>
    <row r="41" spans="1:12" ht="14.4">
      <c r="A41" s="13"/>
      <c r="B41" s="14"/>
      <c r="C41" s="10"/>
      <c r="D41" s="5"/>
      <c r="E41" s="41"/>
      <c r="F41" s="42"/>
      <c r="G41" s="42"/>
      <c r="H41" s="42"/>
      <c r="I41" s="42"/>
      <c r="J41" s="42"/>
      <c r="K41" s="43"/>
      <c r="L41" s="42"/>
    </row>
    <row r="42" spans="1:12" ht="14.4">
      <c r="A42" s="15"/>
      <c r="B42" s="16"/>
      <c r="C42" s="7"/>
      <c r="D42" s="17" t="s">
        <v>31</v>
      </c>
      <c r="E42" s="8"/>
      <c r="F42" s="18">
        <f>SUM(F33:F41)</f>
        <v>0</v>
      </c>
      <c r="G42" s="18">
        <f t="shared" ref="G42" si="9">SUM(G33:G41)</f>
        <v>0</v>
      </c>
      <c r="H42" s="18">
        <f t="shared" ref="H42" si="10">SUM(H33:H41)</f>
        <v>0</v>
      </c>
      <c r="I42" s="18">
        <f t="shared" ref="I42" si="11">SUM(I33:I41)</f>
        <v>0</v>
      </c>
      <c r="J42" s="18">
        <f t="shared" ref="J42:L42" si="12">SUM(J33:J41)</f>
        <v>0</v>
      </c>
      <c r="K42" s="24"/>
      <c r="L42" s="18">
        <f t="shared" si="12"/>
        <v>0</v>
      </c>
    </row>
    <row r="43" spans="1:12" ht="15.75" customHeight="1" thickBot="1">
      <c r="A43" s="32">
        <f>A25</f>
        <v>1</v>
      </c>
      <c r="B43" s="32">
        <f>B25</f>
        <v>2</v>
      </c>
      <c r="C43" s="109" t="s">
        <v>4</v>
      </c>
      <c r="D43" s="110"/>
      <c r="E43" s="30"/>
      <c r="F43" s="31">
        <f>F32+F42</f>
        <v>501</v>
      </c>
      <c r="G43" s="31">
        <f t="shared" ref="G43" si="13">G32+G42</f>
        <v>13.199999999999998</v>
      </c>
      <c r="H43" s="31">
        <f t="shared" ref="H43" si="14">H32+H42</f>
        <v>14.799999999999999</v>
      </c>
      <c r="I43" s="31">
        <f t="shared" ref="I43" si="15">I32+I42</f>
        <v>105.69999999999999</v>
      </c>
      <c r="J43" s="31">
        <f t="shared" ref="J43:L43" si="16">J32+J42</f>
        <v>609.29999999999995</v>
      </c>
      <c r="K43" s="31"/>
      <c r="L43" s="31">
        <f t="shared" si="16"/>
        <v>63.15</v>
      </c>
    </row>
    <row r="44" spans="1:12" ht="14.4">
      <c r="A44" s="19">
        <v>1</v>
      </c>
      <c r="B44" s="20">
        <v>3</v>
      </c>
      <c r="C44" s="21" t="s">
        <v>20</v>
      </c>
      <c r="D44" s="65" t="s">
        <v>26</v>
      </c>
      <c r="E44" s="38" t="s">
        <v>50</v>
      </c>
      <c r="F44" s="39">
        <v>90</v>
      </c>
      <c r="G44" s="39">
        <v>12.2</v>
      </c>
      <c r="H44" s="39">
        <v>14</v>
      </c>
      <c r="I44" s="39">
        <v>2.5</v>
      </c>
      <c r="J44" s="39">
        <v>185</v>
      </c>
      <c r="K44" s="40">
        <v>290</v>
      </c>
      <c r="L44" s="39">
        <v>30.6</v>
      </c>
    </row>
    <row r="45" spans="1:12" ht="14.4">
      <c r="A45" s="22"/>
      <c r="B45" s="14"/>
      <c r="C45" s="10"/>
      <c r="D45" s="66" t="s">
        <v>24</v>
      </c>
      <c r="E45" s="41" t="s">
        <v>79</v>
      </c>
      <c r="F45" s="42">
        <v>60</v>
      </c>
      <c r="G45" s="42">
        <v>0.7</v>
      </c>
      <c r="H45" s="42">
        <v>5.4</v>
      </c>
      <c r="I45" s="42">
        <v>4</v>
      </c>
      <c r="J45" s="42">
        <v>67.099999999999994</v>
      </c>
      <c r="K45" s="43" t="s">
        <v>80</v>
      </c>
      <c r="L45" s="42">
        <v>11.14</v>
      </c>
    </row>
    <row r="46" spans="1:12" ht="14.4">
      <c r="A46" s="22"/>
      <c r="B46" s="14"/>
      <c r="C46" s="10"/>
      <c r="D46" s="57" t="s">
        <v>21</v>
      </c>
      <c r="E46" s="41" t="s">
        <v>40</v>
      </c>
      <c r="F46" s="42">
        <v>200</v>
      </c>
      <c r="G46" s="42">
        <v>0.7</v>
      </c>
      <c r="H46" s="42">
        <v>0.02</v>
      </c>
      <c r="I46" s="42">
        <v>15</v>
      </c>
      <c r="J46" s="42">
        <v>60</v>
      </c>
      <c r="K46" s="43">
        <v>376</v>
      </c>
      <c r="L46" s="42">
        <v>2.1800000000000002</v>
      </c>
    </row>
    <row r="47" spans="1:12" ht="14.4">
      <c r="A47" s="22"/>
      <c r="B47" s="14"/>
      <c r="C47" s="10"/>
      <c r="D47" s="57" t="s">
        <v>22</v>
      </c>
      <c r="E47" s="41" t="s">
        <v>41</v>
      </c>
      <c r="F47" s="42">
        <v>30</v>
      </c>
      <c r="G47" s="42">
        <v>2.2999999999999998</v>
      </c>
      <c r="H47" s="42">
        <v>0.2</v>
      </c>
      <c r="I47" s="42">
        <v>14.8</v>
      </c>
      <c r="J47" s="42">
        <v>70.3</v>
      </c>
      <c r="K47" s="43" t="s">
        <v>42</v>
      </c>
      <c r="L47" s="42">
        <v>2.7</v>
      </c>
    </row>
    <row r="48" spans="1:12" ht="14.4">
      <c r="A48" s="22"/>
      <c r="B48" s="14"/>
      <c r="C48" s="10"/>
      <c r="D48" s="5" t="s">
        <v>27</v>
      </c>
      <c r="E48" s="41" t="s">
        <v>49</v>
      </c>
      <c r="F48" s="42">
        <v>150</v>
      </c>
      <c r="G48" s="42">
        <v>3.1</v>
      </c>
      <c r="H48" s="42">
        <v>5.3</v>
      </c>
      <c r="I48" s="42">
        <v>19.8</v>
      </c>
      <c r="J48" s="42">
        <v>139.4</v>
      </c>
      <c r="K48" s="43">
        <v>312</v>
      </c>
      <c r="L48" s="42">
        <v>25.02</v>
      </c>
    </row>
    <row r="49" spans="1:12" ht="14.4">
      <c r="A49" s="22"/>
      <c r="B49" s="14"/>
      <c r="C49" s="10"/>
      <c r="D49" s="5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2"/>
      <c r="B50" s="14"/>
      <c r="C50" s="10"/>
      <c r="D50" s="5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3"/>
      <c r="B51" s="16"/>
      <c r="C51" s="7"/>
      <c r="D51" s="17" t="s">
        <v>31</v>
      </c>
      <c r="E51" s="8"/>
      <c r="F51" s="18">
        <f>SUM(F44:F50)</f>
        <v>530</v>
      </c>
      <c r="G51" s="18">
        <f t="shared" ref="G51" si="17">SUM(G44:G50)</f>
        <v>19</v>
      </c>
      <c r="H51" s="18">
        <f t="shared" ref="H51" si="18">SUM(H44:H50)</f>
        <v>24.919999999999998</v>
      </c>
      <c r="I51" s="18">
        <f t="shared" ref="I51" si="19">SUM(I44:I50)</f>
        <v>56.099999999999994</v>
      </c>
      <c r="J51" s="18">
        <f t="shared" ref="J51:L51" si="20">SUM(J44:J50)</f>
        <v>521.80000000000007</v>
      </c>
      <c r="K51" s="24"/>
      <c r="L51" s="18">
        <f t="shared" si="20"/>
        <v>71.64</v>
      </c>
    </row>
    <row r="52" spans="1:12" ht="14.4">
      <c r="A52" s="25">
        <f>A44</f>
        <v>1</v>
      </c>
      <c r="B52" s="12">
        <f>B44</f>
        <v>3</v>
      </c>
      <c r="C52" s="9" t="s">
        <v>23</v>
      </c>
      <c r="D52" s="6" t="s">
        <v>24</v>
      </c>
      <c r="E52" s="41"/>
      <c r="F52" s="42"/>
      <c r="G52" s="42"/>
      <c r="H52" s="42"/>
      <c r="I52" s="42"/>
      <c r="J52" s="42"/>
      <c r="K52" s="43"/>
      <c r="L52" s="42"/>
    </row>
    <row r="53" spans="1:12" ht="14.4">
      <c r="A53" s="22"/>
      <c r="B53" s="14"/>
      <c r="C53" s="10"/>
      <c r="D53" s="6" t="s">
        <v>25</v>
      </c>
      <c r="E53" s="41"/>
      <c r="F53" s="42"/>
      <c r="G53" s="42"/>
      <c r="H53" s="42"/>
      <c r="I53" s="42"/>
      <c r="J53" s="42"/>
      <c r="K53" s="43"/>
      <c r="L53" s="42"/>
    </row>
    <row r="54" spans="1:12" ht="14.4">
      <c r="A54" s="22"/>
      <c r="B54" s="14"/>
      <c r="C54" s="10"/>
      <c r="D54" s="6" t="s">
        <v>26</v>
      </c>
      <c r="E54" s="41"/>
      <c r="F54" s="42"/>
      <c r="G54" s="42"/>
      <c r="H54" s="42"/>
      <c r="I54" s="42"/>
      <c r="J54" s="42"/>
      <c r="K54" s="43"/>
      <c r="L54" s="42"/>
    </row>
    <row r="55" spans="1:12" ht="14.4">
      <c r="A55" s="22"/>
      <c r="B55" s="14"/>
      <c r="C55" s="10"/>
      <c r="D55" s="6" t="s">
        <v>27</v>
      </c>
      <c r="E55" s="41"/>
      <c r="F55" s="42"/>
      <c r="G55" s="42"/>
      <c r="H55" s="42"/>
      <c r="I55" s="42"/>
      <c r="J55" s="42"/>
      <c r="K55" s="43"/>
      <c r="L55" s="42"/>
    </row>
    <row r="56" spans="1:12" ht="14.4">
      <c r="A56" s="22"/>
      <c r="B56" s="14"/>
      <c r="C56" s="10"/>
      <c r="D56" s="6" t="s">
        <v>28</v>
      </c>
      <c r="E56" s="41"/>
      <c r="F56" s="42"/>
      <c r="G56" s="42"/>
      <c r="H56" s="42"/>
      <c r="I56" s="42"/>
      <c r="J56" s="42"/>
      <c r="K56" s="43"/>
      <c r="L56" s="42"/>
    </row>
    <row r="57" spans="1:12" ht="14.4">
      <c r="A57" s="22"/>
      <c r="B57" s="14"/>
      <c r="C57" s="10"/>
      <c r="D57" s="6" t="s">
        <v>29</v>
      </c>
      <c r="E57" s="41"/>
      <c r="F57" s="42"/>
      <c r="G57" s="42"/>
      <c r="H57" s="42"/>
      <c r="I57" s="42"/>
      <c r="J57" s="42"/>
      <c r="K57" s="43"/>
      <c r="L57" s="42"/>
    </row>
    <row r="58" spans="1:12" ht="14.4">
      <c r="A58" s="22"/>
      <c r="B58" s="14"/>
      <c r="C58" s="10"/>
      <c r="D58" s="6" t="s">
        <v>30</v>
      </c>
      <c r="E58" s="41"/>
      <c r="F58" s="42"/>
      <c r="G58" s="42"/>
      <c r="H58" s="42"/>
      <c r="I58" s="42"/>
      <c r="J58" s="42"/>
      <c r="K58" s="43"/>
      <c r="L58" s="42"/>
    </row>
    <row r="59" spans="1:12" ht="14.4">
      <c r="A59" s="22"/>
      <c r="B59" s="14"/>
      <c r="C59" s="10"/>
      <c r="D59" s="5"/>
      <c r="E59" s="41"/>
      <c r="F59" s="42"/>
      <c r="G59" s="42"/>
      <c r="H59" s="42"/>
      <c r="I59" s="42"/>
      <c r="J59" s="42"/>
      <c r="K59" s="43"/>
      <c r="L59" s="42"/>
    </row>
    <row r="60" spans="1:12" ht="14.4">
      <c r="A60" s="22"/>
      <c r="B60" s="14"/>
      <c r="C60" s="10"/>
      <c r="D60" s="5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3"/>
      <c r="B61" s="16"/>
      <c r="C61" s="7"/>
      <c r="D61" s="17" t="s">
        <v>31</v>
      </c>
      <c r="E61" s="8"/>
      <c r="F61" s="18">
        <f>SUM(F52:F60)</f>
        <v>0</v>
      </c>
      <c r="G61" s="18">
        <f t="shared" ref="G61" si="21">SUM(G52:G60)</f>
        <v>0</v>
      </c>
      <c r="H61" s="18">
        <f t="shared" ref="H61" si="22">SUM(H52:H60)</f>
        <v>0</v>
      </c>
      <c r="I61" s="18">
        <f t="shared" ref="I61" si="23">SUM(I52:I60)</f>
        <v>0</v>
      </c>
      <c r="J61" s="18">
        <f t="shared" ref="J61:L61" si="24">SUM(J52:J60)</f>
        <v>0</v>
      </c>
      <c r="K61" s="24"/>
      <c r="L61" s="18">
        <f t="shared" si="24"/>
        <v>0</v>
      </c>
    </row>
    <row r="62" spans="1:12" ht="15.75" customHeight="1" thickBot="1">
      <c r="A62" s="28">
        <f>A44</f>
        <v>1</v>
      </c>
      <c r="B62" s="29">
        <f>B44</f>
        <v>3</v>
      </c>
      <c r="C62" s="109" t="s">
        <v>4</v>
      </c>
      <c r="D62" s="110"/>
      <c r="E62" s="30"/>
      <c r="F62" s="31">
        <f>F51+F61</f>
        <v>530</v>
      </c>
      <c r="G62" s="31">
        <f t="shared" ref="G62" si="25">G51+G61</f>
        <v>19</v>
      </c>
      <c r="H62" s="31">
        <f t="shared" ref="H62" si="26">H51+H61</f>
        <v>24.919999999999998</v>
      </c>
      <c r="I62" s="31">
        <f t="shared" ref="I62" si="27">I51+I61</f>
        <v>56.099999999999994</v>
      </c>
      <c r="J62" s="31">
        <f t="shared" ref="J62:L62" si="28">J51+J61</f>
        <v>521.80000000000007</v>
      </c>
      <c r="K62" s="31"/>
      <c r="L62" s="54">
        <f t="shared" si="28"/>
        <v>71.64</v>
      </c>
    </row>
    <row r="63" spans="1:12" ht="14.4">
      <c r="A63" s="19">
        <v>1</v>
      </c>
      <c r="B63" s="20">
        <v>4</v>
      </c>
      <c r="C63" s="21" t="s">
        <v>20</v>
      </c>
      <c r="D63" s="84" t="s">
        <v>26</v>
      </c>
      <c r="E63" s="80" t="s">
        <v>59</v>
      </c>
      <c r="F63" s="76">
        <v>90</v>
      </c>
      <c r="G63" s="76">
        <v>12.2</v>
      </c>
      <c r="H63" s="76">
        <v>14</v>
      </c>
      <c r="I63" s="76">
        <v>2.5</v>
      </c>
      <c r="J63" s="76">
        <v>185</v>
      </c>
      <c r="K63" s="90">
        <v>290</v>
      </c>
      <c r="L63" s="71">
        <v>30.6</v>
      </c>
    </row>
    <row r="64" spans="1:12" ht="14.4">
      <c r="A64" s="22"/>
      <c r="B64" s="14"/>
      <c r="C64" s="10"/>
      <c r="D64" s="85" t="s">
        <v>22</v>
      </c>
      <c r="E64" s="63" t="s">
        <v>53</v>
      </c>
      <c r="F64" s="70">
        <v>30</v>
      </c>
      <c r="G64" s="70">
        <v>2</v>
      </c>
      <c r="H64" s="70">
        <v>0.4</v>
      </c>
      <c r="I64" s="70">
        <v>11.9</v>
      </c>
      <c r="J64" s="70">
        <v>58.7</v>
      </c>
      <c r="K64" s="78" t="s">
        <v>42</v>
      </c>
      <c r="L64" s="105">
        <v>2.23</v>
      </c>
    </row>
    <row r="65" spans="1:12" ht="14.4">
      <c r="A65" s="22"/>
      <c r="B65" s="14"/>
      <c r="C65" s="10"/>
      <c r="D65" s="79" t="s">
        <v>74</v>
      </c>
      <c r="E65" s="63" t="s">
        <v>60</v>
      </c>
      <c r="F65" s="70">
        <v>200</v>
      </c>
      <c r="G65" s="70">
        <v>0.5</v>
      </c>
      <c r="H65" s="70">
        <v>0</v>
      </c>
      <c r="I65" s="70">
        <v>19.8</v>
      </c>
      <c r="J65" s="70">
        <v>81</v>
      </c>
      <c r="K65" s="78" t="s">
        <v>63</v>
      </c>
      <c r="L65" s="71">
        <v>8.1999999999999993</v>
      </c>
    </row>
    <row r="66" spans="1:12" ht="14.4">
      <c r="A66" s="22"/>
      <c r="B66" s="14"/>
      <c r="C66" s="10"/>
      <c r="D66" s="79" t="s">
        <v>22</v>
      </c>
      <c r="E66" s="63" t="s">
        <v>41</v>
      </c>
      <c r="F66" s="70">
        <v>30</v>
      </c>
      <c r="G66" s="70">
        <v>2.2999999999999998</v>
      </c>
      <c r="H66" s="70">
        <v>0.2</v>
      </c>
      <c r="I66" s="70">
        <v>14.8</v>
      </c>
      <c r="J66" s="70">
        <v>70.3</v>
      </c>
      <c r="K66" s="78" t="s">
        <v>42</v>
      </c>
      <c r="L66" s="71">
        <v>2.7</v>
      </c>
    </row>
    <row r="67" spans="1:12" ht="14.4">
      <c r="A67" s="22"/>
      <c r="B67" s="14"/>
      <c r="C67" s="10"/>
      <c r="D67" s="87" t="s">
        <v>27</v>
      </c>
      <c r="E67" s="63" t="s">
        <v>37</v>
      </c>
      <c r="F67" s="70">
        <v>150</v>
      </c>
      <c r="G67" s="70">
        <v>8.1999999999999993</v>
      </c>
      <c r="H67" s="70">
        <v>6.3</v>
      </c>
      <c r="I67" s="70">
        <v>35.9</v>
      </c>
      <c r="J67" s="70">
        <v>233.7</v>
      </c>
      <c r="K67" s="72" t="s">
        <v>38</v>
      </c>
      <c r="L67" s="70">
        <v>17.5</v>
      </c>
    </row>
    <row r="68" spans="1:12" ht="14.4">
      <c r="A68" s="22"/>
      <c r="B68" s="14"/>
      <c r="C68" s="10"/>
      <c r="D68" s="87"/>
      <c r="E68" s="63"/>
      <c r="F68" s="70"/>
      <c r="G68" s="70"/>
      <c r="H68" s="70"/>
      <c r="I68" s="70"/>
      <c r="J68" s="70"/>
      <c r="K68" s="72"/>
      <c r="L68" s="70"/>
    </row>
    <row r="69" spans="1:12" ht="14.4">
      <c r="A69" s="22"/>
      <c r="B69" s="14"/>
      <c r="C69" s="10"/>
      <c r="D69" s="5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3"/>
      <c r="B70" s="16"/>
      <c r="C70" s="7"/>
      <c r="D70" s="17" t="s">
        <v>31</v>
      </c>
      <c r="E70" s="8"/>
      <c r="F70" s="18">
        <f>SUM(F63:F69)</f>
        <v>500</v>
      </c>
      <c r="G70" s="18">
        <f t="shared" ref="G70" si="29">SUM(G63:G69)</f>
        <v>25.2</v>
      </c>
      <c r="H70" s="18">
        <f t="shared" ref="H70" si="30">SUM(H63:H69)</f>
        <v>20.9</v>
      </c>
      <c r="I70" s="18">
        <f t="shared" ref="I70" si="31">SUM(I63:I69)</f>
        <v>84.9</v>
      </c>
      <c r="J70" s="18">
        <f t="shared" ref="J70:L70" si="32">SUM(J63:J69)</f>
        <v>628.70000000000005</v>
      </c>
      <c r="K70" s="24"/>
      <c r="L70" s="18">
        <f t="shared" si="32"/>
        <v>61.230000000000004</v>
      </c>
    </row>
    <row r="71" spans="1:12" ht="14.4">
      <c r="A71" s="25">
        <f>A63</f>
        <v>1</v>
      </c>
      <c r="B71" s="12">
        <f>B63</f>
        <v>4</v>
      </c>
      <c r="C71" s="9" t="s">
        <v>23</v>
      </c>
      <c r="D71" s="6" t="s">
        <v>24</v>
      </c>
      <c r="E71" s="41"/>
      <c r="F71" s="42"/>
      <c r="G71" s="42"/>
      <c r="H71" s="42"/>
      <c r="I71" s="42"/>
      <c r="J71" s="42"/>
      <c r="K71" s="43"/>
      <c r="L71" s="42"/>
    </row>
    <row r="72" spans="1:12" ht="14.4">
      <c r="A72" s="22"/>
      <c r="B72" s="14"/>
      <c r="C72" s="10"/>
      <c r="D72" s="6" t="s">
        <v>25</v>
      </c>
      <c r="E72" s="41"/>
      <c r="F72" s="42"/>
      <c r="G72" s="42"/>
      <c r="H72" s="42"/>
      <c r="I72" s="42"/>
      <c r="J72" s="42"/>
      <c r="K72" s="43"/>
      <c r="L72" s="42"/>
    </row>
    <row r="73" spans="1:12" ht="14.4">
      <c r="A73" s="22"/>
      <c r="B73" s="14"/>
      <c r="C73" s="10"/>
      <c r="D73" s="6" t="s">
        <v>26</v>
      </c>
      <c r="E73" s="41"/>
      <c r="F73" s="42"/>
      <c r="G73" s="42"/>
      <c r="H73" s="42"/>
      <c r="I73" s="42"/>
      <c r="J73" s="42"/>
      <c r="K73" s="43"/>
      <c r="L73" s="42"/>
    </row>
    <row r="74" spans="1:12" ht="14.4">
      <c r="A74" s="22"/>
      <c r="B74" s="14"/>
      <c r="C74" s="10"/>
      <c r="D74" s="6" t="s">
        <v>27</v>
      </c>
      <c r="E74" s="41"/>
      <c r="F74" s="42"/>
      <c r="G74" s="42"/>
      <c r="H74" s="42"/>
      <c r="I74" s="42"/>
      <c r="J74" s="42"/>
      <c r="K74" s="43"/>
      <c r="L74" s="42"/>
    </row>
    <row r="75" spans="1:12" ht="14.4">
      <c r="A75" s="22"/>
      <c r="B75" s="14"/>
      <c r="C75" s="10"/>
      <c r="D75" s="6" t="s">
        <v>28</v>
      </c>
      <c r="E75" s="41"/>
      <c r="F75" s="42"/>
      <c r="G75" s="42"/>
      <c r="H75" s="42"/>
      <c r="I75" s="42"/>
      <c r="J75" s="42"/>
      <c r="K75" s="43"/>
      <c r="L75" s="42"/>
    </row>
    <row r="76" spans="1:12" ht="14.4">
      <c r="A76" s="22"/>
      <c r="B76" s="14"/>
      <c r="C76" s="10"/>
      <c r="D76" s="6" t="s">
        <v>29</v>
      </c>
      <c r="E76" s="41"/>
      <c r="F76" s="42"/>
      <c r="G76" s="42"/>
      <c r="H76" s="42"/>
      <c r="I76" s="42"/>
      <c r="J76" s="42"/>
      <c r="K76" s="43"/>
      <c r="L76" s="42"/>
    </row>
    <row r="77" spans="1:12" ht="14.4">
      <c r="A77" s="22"/>
      <c r="B77" s="14"/>
      <c r="C77" s="10"/>
      <c r="D77" s="6" t="s">
        <v>30</v>
      </c>
      <c r="E77" s="41"/>
      <c r="F77" s="42"/>
      <c r="G77" s="42"/>
      <c r="H77" s="42"/>
      <c r="I77" s="42"/>
      <c r="J77" s="42"/>
      <c r="K77" s="43"/>
      <c r="L77" s="42"/>
    </row>
    <row r="78" spans="1:12" ht="14.4">
      <c r="A78" s="22"/>
      <c r="B78" s="14"/>
      <c r="C78" s="10"/>
      <c r="D78" s="5"/>
      <c r="E78" s="41"/>
      <c r="F78" s="42"/>
      <c r="G78" s="42"/>
      <c r="H78" s="42"/>
      <c r="I78" s="42"/>
      <c r="J78" s="42"/>
      <c r="K78" s="43"/>
      <c r="L78" s="42"/>
    </row>
    <row r="79" spans="1:12" ht="14.4">
      <c r="A79" s="22"/>
      <c r="B79" s="14"/>
      <c r="C79" s="10"/>
      <c r="D79" s="5"/>
      <c r="E79" s="41"/>
      <c r="F79" s="42"/>
      <c r="G79" s="42"/>
      <c r="H79" s="42"/>
      <c r="I79" s="42"/>
      <c r="J79" s="42"/>
      <c r="K79" s="43"/>
      <c r="L79" s="42"/>
    </row>
    <row r="80" spans="1:12" ht="14.4">
      <c r="A80" s="23"/>
      <c r="B80" s="16"/>
      <c r="C80" s="7"/>
      <c r="D80" s="17" t="s">
        <v>31</v>
      </c>
      <c r="E80" s="8"/>
      <c r="F80" s="18">
        <f>SUM(F71:F79)</f>
        <v>0</v>
      </c>
      <c r="G80" s="18">
        <f t="shared" ref="G80" si="33">SUM(G71:G79)</f>
        <v>0</v>
      </c>
      <c r="H80" s="18">
        <f t="shared" ref="H80" si="34">SUM(H71:H79)</f>
        <v>0</v>
      </c>
      <c r="I80" s="18">
        <f t="shared" ref="I80" si="35">SUM(I71:I79)</f>
        <v>0</v>
      </c>
      <c r="J80" s="18">
        <f t="shared" ref="J80:L80" si="36">SUM(J71:J79)</f>
        <v>0</v>
      </c>
      <c r="K80" s="24"/>
      <c r="L80" s="18">
        <f t="shared" si="36"/>
        <v>0</v>
      </c>
    </row>
    <row r="81" spans="1:12" ht="15.75" customHeight="1" thickBot="1">
      <c r="A81" s="28">
        <f>A63</f>
        <v>1</v>
      </c>
      <c r="B81" s="29">
        <f>B63</f>
        <v>4</v>
      </c>
      <c r="C81" s="109" t="s">
        <v>4</v>
      </c>
      <c r="D81" s="110"/>
      <c r="E81" s="30"/>
      <c r="F81" s="31">
        <f>F70+F80</f>
        <v>500</v>
      </c>
      <c r="G81" s="31">
        <f t="shared" ref="G81" si="37">G70+G80</f>
        <v>25.2</v>
      </c>
      <c r="H81" s="31">
        <f t="shared" ref="H81" si="38">H70+H80</f>
        <v>20.9</v>
      </c>
      <c r="I81" s="31">
        <f t="shared" ref="I81" si="39">I70+I80</f>
        <v>84.9</v>
      </c>
      <c r="J81" s="31">
        <f t="shared" ref="J81:L81" si="40">J70+J80</f>
        <v>628.70000000000005</v>
      </c>
      <c r="K81" s="31"/>
      <c r="L81" s="31">
        <f t="shared" si="40"/>
        <v>61.230000000000004</v>
      </c>
    </row>
    <row r="82" spans="1:12" ht="14.4">
      <c r="A82" s="19">
        <v>1</v>
      </c>
      <c r="B82" s="20">
        <v>5</v>
      </c>
      <c r="C82" s="21" t="s">
        <v>20</v>
      </c>
      <c r="D82" s="65" t="s">
        <v>26</v>
      </c>
      <c r="E82" s="38" t="s">
        <v>54</v>
      </c>
      <c r="F82" s="39">
        <v>220</v>
      </c>
      <c r="G82" s="39">
        <v>5</v>
      </c>
      <c r="H82" s="39">
        <v>6.3</v>
      </c>
      <c r="I82" s="39">
        <v>26.7</v>
      </c>
      <c r="J82" s="39">
        <v>183.9</v>
      </c>
      <c r="K82" s="40" t="s">
        <v>55</v>
      </c>
      <c r="L82" s="39">
        <v>28.6</v>
      </c>
    </row>
    <row r="83" spans="1:12" ht="14.4">
      <c r="A83" s="22"/>
      <c r="B83" s="14"/>
      <c r="C83" s="10"/>
      <c r="D83" s="66" t="s">
        <v>22</v>
      </c>
      <c r="E83" s="41" t="s">
        <v>53</v>
      </c>
      <c r="F83" s="42">
        <v>30</v>
      </c>
      <c r="G83" s="42">
        <v>2</v>
      </c>
      <c r="H83" s="42">
        <v>0.4</v>
      </c>
      <c r="I83" s="42">
        <v>11.9</v>
      </c>
      <c r="J83" s="42">
        <v>58.7</v>
      </c>
      <c r="K83" s="43" t="s">
        <v>42</v>
      </c>
      <c r="L83" s="42">
        <v>2.23</v>
      </c>
    </row>
    <row r="84" spans="1:12" ht="14.4">
      <c r="A84" s="22"/>
      <c r="B84" s="14"/>
      <c r="C84" s="10"/>
      <c r="D84" s="57" t="s">
        <v>22</v>
      </c>
      <c r="E84" s="41" t="s">
        <v>41</v>
      </c>
      <c r="F84" s="42">
        <v>40</v>
      </c>
      <c r="G84" s="42">
        <v>3</v>
      </c>
      <c r="H84" s="42">
        <v>0.3</v>
      </c>
      <c r="I84" s="42">
        <v>19.7</v>
      </c>
      <c r="J84" s="42">
        <v>93.8</v>
      </c>
      <c r="K84" s="43" t="s">
        <v>42</v>
      </c>
      <c r="L84" s="42">
        <v>3.6</v>
      </c>
    </row>
    <row r="85" spans="1:12" ht="14.4">
      <c r="A85" s="22"/>
      <c r="B85" s="14"/>
      <c r="C85" s="10"/>
      <c r="D85" s="5" t="s">
        <v>21</v>
      </c>
      <c r="E85" s="41" t="s">
        <v>40</v>
      </c>
      <c r="F85" s="42">
        <v>200</v>
      </c>
      <c r="G85" s="42">
        <v>0.7</v>
      </c>
      <c r="H85" s="42">
        <v>0.02</v>
      </c>
      <c r="I85" s="42">
        <v>15</v>
      </c>
      <c r="J85" s="42">
        <v>60</v>
      </c>
      <c r="K85" s="43">
        <v>376</v>
      </c>
      <c r="L85" s="42">
        <v>2.1800000000000002</v>
      </c>
    </row>
    <row r="86" spans="1:12" ht="14.4">
      <c r="A86" s="22"/>
      <c r="B86" s="14"/>
      <c r="C86" s="10"/>
      <c r="D86" s="5"/>
      <c r="E86" s="41" t="s">
        <v>81</v>
      </c>
      <c r="F86" s="42">
        <v>4</v>
      </c>
      <c r="G86" s="42">
        <v>0</v>
      </c>
      <c r="H86" s="42">
        <v>2.9</v>
      </c>
      <c r="I86" s="42">
        <v>0.1</v>
      </c>
      <c r="J86" s="42">
        <v>26.4</v>
      </c>
      <c r="K86" s="43" t="s">
        <v>48</v>
      </c>
      <c r="L86" s="42">
        <v>4.8</v>
      </c>
    </row>
    <row r="87" spans="1:12" ht="14.4">
      <c r="A87" s="22"/>
      <c r="B87" s="14"/>
      <c r="C87" s="10"/>
      <c r="D87" s="57"/>
      <c r="E87" s="41" t="s">
        <v>46</v>
      </c>
      <c r="F87" s="42">
        <v>22</v>
      </c>
      <c r="G87" s="42">
        <v>1.7</v>
      </c>
      <c r="H87" s="42">
        <v>0.6</v>
      </c>
      <c r="I87" s="42">
        <v>11.3</v>
      </c>
      <c r="J87" s="42">
        <v>57.6</v>
      </c>
      <c r="K87" s="43" t="s">
        <v>82</v>
      </c>
      <c r="L87" s="42">
        <v>3.09</v>
      </c>
    </row>
    <row r="88" spans="1:12" ht="14.4">
      <c r="A88" s="22"/>
      <c r="B88" s="14"/>
      <c r="C88" s="10"/>
      <c r="D88" s="5"/>
      <c r="E88" s="41" t="s">
        <v>56</v>
      </c>
      <c r="F88" s="42">
        <v>25</v>
      </c>
      <c r="G88" s="42">
        <v>0.1</v>
      </c>
      <c r="H88" s="42">
        <v>0</v>
      </c>
      <c r="I88" s="42">
        <v>16</v>
      </c>
      <c r="J88" s="42">
        <v>64.3</v>
      </c>
      <c r="K88" s="43" t="s">
        <v>83</v>
      </c>
      <c r="L88" s="42">
        <v>4.6500000000000004</v>
      </c>
    </row>
    <row r="89" spans="1:12" ht="14.4">
      <c r="A89" s="23"/>
      <c r="B89" s="16"/>
      <c r="C89" s="7"/>
      <c r="D89" s="17" t="s">
        <v>31</v>
      </c>
      <c r="E89" s="8"/>
      <c r="F89" s="18">
        <f>SUM(F82:F88)</f>
        <v>541</v>
      </c>
      <c r="G89" s="18">
        <f t="shared" ref="G89" si="41">SUM(G82:G88)</f>
        <v>12.499999999999998</v>
      </c>
      <c r="H89" s="18">
        <f t="shared" ref="H89" si="42">SUM(H82:H88)</f>
        <v>10.52</v>
      </c>
      <c r="I89" s="18">
        <f t="shared" ref="I89" si="43">SUM(I82:I88)</f>
        <v>100.69999999999999</v>
      </c>
      <c r="J89" s="18">
        <f t="shared" ref="J89:L89" si="44">SUM(J82:J88)</f>
        <v>544.70000000000005</v>
      </c>
      <c r="K89" s="24"/>
      <c r="L89" s="18">
        <f t="shared" si="44"/>
        <v>49.15</v>
      </c>
    </row>
    <row r="90" spans="1:12" ht="14.4">
      <c r="A90" s="25">
        <f>A82</f>
        <v>1</v>
      </c>
      <c r="B90" s="12">
        <f>B82</f>
        <v>5</v>
      </c>
      <c r="C90" s="9" t="s">
        <v>23</v>
      </c>
      <c r="D90" s="6" t="s">
        <v>24</v>
      </c>
      <c r="E90" s="41"/>
      <c r="F90" s="42"/>
      <c r="G90" s="42"/>
      <c r="H90" s="42"/>
      <c r="I90" s="42"/>
      <c r="J90" s="42"/>
      <c r="K90" s="43"/>
      <c r="L90" s="42"/>
    </row>
    <row r="91" spans="1:12" ht="14.4">
      <c r="A91" s="22"/>
      <c r="B91" s="14"/>
      <c r="C91" s="10"/>
      <c r="D91" s="6" t="s">
        <v>25</v>
      </c>
      <c r="E91" s="41"/>
      <c r="F91" s="42"/>
      <c r="G91" s="42"/>
      <c r="H91" s="42"/>
      <c r="I91" s="42"/>
      <c r="J91" s="42"/>
      <c r="K91" s="43"/>
      <c r="L91" s="42"/>
    </row>
    <row r="92" spans="1:12" ht="14.4">
      <c r="A92" s="22"/>
      <c r="B92" s="14"/>
      <c r="C92" s="10"/>
      <c r="D92" s="6" t="s">
        <v>26</v>
      </c>
      <c r="E92" s="41"/>
      <c r="F92" s="42"/>
      <c r="G92" s="42"/>
      <c r="H92" s="42"/>
      <c r="I92" s="42"/>
      <c r="J92" s="42"/>
      <c r="K92" s="43"/>
      <c r="L92" s="42"/>
    </row>
    <row r="93" spans="1:12" ht="14.4">
      <c r="A93" s="22"/>
      <c r="B93" s="14"/>
      <c r="C93" s="10"/>
      <c r="D93" s="6" t="s">
        <v>27</v>
      </c>
      <c r="E93" s="41"/>
      <c r="F93" s="42"/>
      <c r="G93" s="42"/>
      <c r="H93" s="42"/>
      <c r="I93" s="42"/>
      <c r="J93" s="42"/>
      <c r="K93" s="43"/>
      <c r="L93" s="42"/>
    </row>
    <row r="94" spans="1:12" ht="14.4">
      <c r="A94" s="22"/>
      <c r="B94" s="14"/>
      <c r="C94" s="10"/>
      <c r="D94" s="6" t="s">
        <v>28</v>
      </c>
      <c r="E94" s="41"/>
      <c r="F94" s="42"/>
      <c r="G94" s="42"/>
      <c r="H94" s="42"/>
      <c r="I94" s="42"/>
      <c r="J94" s="42"/>
      <c r="K94" s="43"/>
      <c r="L94" s="42"/>
    </row>
    <row r="95" spans="1:12" ht="14.4">
      <c r="A95" s="22"/>
      <c r="B95" s="14"/>
      <c r="C95" s="10"/>
      <c r="D95" s="6" t="s">
        <v>29</v>
      </c>
      <c r="E95" s="41"/>
      <c r="F95" s="42"/>
      <c r="G95" s="42"/>
      <c r="H95" s="42"/>
      <c r="I95" s="42"/>
      <c r="J95" s="42"/>
      <c r="K95" s="43"/>
      <c r="L95" s="42"/>
    </row>
    <row r="96" spans="1:12" ht="14.4">
      <c r="A96" s="22"/>
      <c r="B96" s="14"/>
      <c r="C96" s="10"/>
      <c r="D96" s="6" t="s">
        <v>30</v>
      </c>
      <c r="E96" s="41"/>
      <c r="F96" s="42"/>
      <c r="G96" s="42"/>
      <c r="H96" s="42"/>
      <c r="I96" s="42"/>
      <c r="J96" s="42"/>
      <c r="K96" s="43"/>
      <c r="L96" s="42"/>
    </row>
    <row r="97" spans="1:12" ht="14.4">
      <c r="A97" s="22"/>
      <c r="B97" s="14"/>
      <c r="C97" s="10"/>
      <c r="D97" s="5"/>
      <c r="E97" s="41"/>
      <c r="F97" s="42"/>
      <c r="G97" s="42"/>
      <c r="H97" s="42"/>
      <c r="I97" s="42"/>
      <c r="J97" s="42"/>
      <c r="K97" s="43"/>
      <c r="L97" s="42"/>
    </row>
    <row r="98" spans="1:12" ht="14.4">
      <c r="A98" s="22"/>
      <c r="B98" s="14"/>
      <c r="C98" s="10"/>
      <c r="D98" s="5"/>
      <c r="E98" s="41"/>
      <c r="F98" s="42"/>
      <c r="G98" s="42"/>
      <c r="H98" s="42"/>
      <c r="I98" s="42"/>
      <c r="J98" s="42"/>
      <c r="K98" s="43"/>
      <c r="L98" s="42"/>
    </row>
    <row r="99" spans="1:12" ht="14.4">
      <c r="A99" s="23"/>
      <c r="B99" s="16"/>
      <c r="C99" s="7"/>
      <c r="D99" s="17" t="s">
        <v>31</v>
      </c>
      <c r="E99" s="8"/>
      <c r="F99" s="18">
        <f>SUM(F90:F98)</f>
        <v>0</v>
      </c>
      <c r="G99" s="18">
        <f t="shared" ref="G99" si="45">SUM(G90:G98)</f>
        <v>0</v>
      </c>
      <c r="H99" s="18">
        <f t="shared" ref="H99" si="46">SUM(H90:H98)</f>
        <v>0</v>
      </c>
      <c r="I99" s="18">
        <f t="shared" ref="I99" si="47">SUM(I90:I98)</f>
        <v>0</v>
      </c>
      <c r="J99" s="18">
        <f t="shared" ref="J99:L99" si="48">SUM(J90:J98)</f>
        <v>0</v>
      </c>
      <c r="K99" s="24"/>
      <c r="L99" s="18">
        <f t="shared" si="48"/>
        <v>0</v>
      </c>
    </row>
    <row r="100" spans="1:12" ht="15.75" customHeight="1" thickBot="1">
      <c r="A100" s="28">
        <f>A82</f>
        <v>1</v>
      </c>
      <c r="B100" s="29">
        <f>B82</f>
        <v>5</v>
      </c>
      <c r="C100" s="109" t="s">
        <v>4</v>
      </c>
      <c r="D100" s="110"/>
      <c r="E100" s="53"/>
      <c r="F100" s="54">
        <f>F89+F99</f>
        <v>541</v>
      </c>
      <c r="G100" s="54">
        <f t="shared" ref="G100" si="49">G89+G99</f>
        <v>12.499999999999998</v>
      </c>
      <c r="H100" s="54">
        <f t="shared" ref="H100" si="50">H89+H99</f>
        <v>10.52</v>
      </c>
      <c r="I100" s="54">
        <f t="shared" ref="I100" si="51">I89+I99</f>
        <v>100.69999999999999</v>
      </c>
      <c r="J100" s="54">
        <f t="shared" ref="J100:L100" si="52">J89+J99</f>
        <v>544.70000000000005</v>
      </c>
      <c r="K100" s="54"/>
      <c r="L100" s="54">
        <f t="shared" si="52"/>
        <v>49.15</v>
      </c>
    </row>
    <row r="101" spans="1:12" ht="14.4">
      <c r="A101" s="19">
        <v>1</v>
      </c>
      <c r="B101" s="20">
        <v>6</v>
      </c>
      <c r="C101" s="21" t="s">
        <v>20</v>
      </c>
      <c r="D101" s="65" t="s">
        <v>26</v>
      </c>
      <c r="E101" s="55" t="s">
        <v>51</v>
      </c>
      <c r="F101" s="69">
        <v>220</v>
      </c>
      <c r="G101" s="69">
        <v>21</v>
      </c>
      <c r="H101" s="69">
        <v>7</v>
      </c>
      <c r="I101" s="69">
        <v>17.5</v>
      </c>
      <c r="J101" s="73">
        <v>273.8</v>
      </c>
      <c r="K101" s="69" t="s">
        <v>52</v>
      </c>
      <c r="L101" s="69">
        <v>56.92</v>
      </c>
    </row>
    <row r="102" spans="1:12" ht="14.4">
      <c r="A102" s="22"/>
      <c r="B102" s="14"/>
      <c r="C102" s="10"/>
      <c r="D102" s="66" t="s">
        <v>22</v>
      </c>
      <c r="E102" s="55" t="s">
        <v>84</v>
      </c>
      <c r="F102" s="69">
        <v>40</v>
      </c>
      <c r="G102" s="69">
        <v>3</v>
      </c>
      <c r="H102" s="69">
        <v>0.3</v>
      </c>
      <c r="I102" s="69">
        <v>19.7</v>
      </c>
      <c r="J102" s="73">
        <v>93.8</v>
      </c>
      <c r="K102" s="69" t="s">
        <v>42</v>
      </c>
      <c r="L102" s="69">
        <v>3.6</v>
      </c>
    </row>
    <row r="103" spans="1:12" ht="14.4">
      <c r="A103" s="22"/>
      <c r="B103" s="14"/>
      <c r="C103" s="10"/>
      <c r="D103" s="57" t="s">
        <v>76</v>
      </c>
      <c r="E103" s="55" t="s">
        <v>60</v>
      </c>
      <c r="F103" s="69">
        <v>200</v>
      </c>
      <c r="G103" s="69">
        <v>0.5</v>
      </c>
      <c r="H103" s="69">
        <v>0</v>
      </c>
      <c r="I103" s="69">
        <v>19.8</v>
      </c>
      <c r="J103" s="73">
        <v>81</v>
      </c>
      <c r="K103" s="69" t="s">
        <v>63</v>
      </c>
      <c r="L103" s="69">
        <v>8.1999999999999993</v>
      </c>
    </row>
    <row r="104" spans="1:12" ht="14.4">
      <c r="A104" s="22"/>
      <c r="B104" s="14"/>
      <c r="C104" s="10"/>
      <c r="D104" s="103" t="s">
        <v>22</v>
      </c>
      <c r="E104" s="64" t="s">
        <v>77</v>
      </c>
      <c r="F104" s="69">
        <v>40</v>
      </c>
      <c r="G104" s="71">
        <v>2.6</v>
      </c>
      <c r="H104" s="71">
        <v>0.5</v>
      </c>
      <c r="I104" s="71">
        <v>15.8</v>
      </c>
      <c r="J104" s="71">
        <v>78.3</v>
      </c>
      <c r="K104" s="74" t="s">
        <v>42</v>
      </c>
      <c r="L104" s="69">
        <v>3</v>
      </c>
    </row>
    <row r="105" spans="1:12" ht="14.4">
      <c r="A105" s="22"/>
      <c r="B105" s="14"/>
      <c r="C105" s="10"/>
      <c r="D105" s="57"/>
      <c r="E105" s="55"/>
      <c r="F105" s="70"/>
      <c r="G105" s="70"/>
      <c r="H105" s="69"/>
      <c r="I105" s="69"/>
      <c r="J105" s="73"/>
      <c r="K105" s="69"/>
      <c r="L105" s="69"/>
    </row>
    <row r="106" spans="1:12" ht="14.4">
      <c r="A106" s="22"/>
      <c r="B106" s="14"/>
      <c r="C106" s="10"/>
      <c r="D106" s="5"/>
      <c r="E106" s="41"/>
      <c r="F106" s="42"/>
      <c r="G106" s="42"/>
      <c r="H106" s="42"/>
      <c r="I106" s="42"/>
      <c r="J106" s="70"/>
      <c r="K106" s="72"/>
      <c r="L106" s="70"/>
    </row>
    <row r="107" spans="1:12" ht="14.4">
      <c r="A107" s="23"/>
      <c r="B107" s="16"/>
      <c r="C107" s="7"/>
      <c r="D107" s="17" t="s">
        <v>31</v>
      </c>
      <c r="E107" s="8"/>
      <c r="F107" s="18">
        <f>SUM(F101:F106)</f>
        <v>500</v>
      </c>
      <c r="G107" s="18">
        <f t="shared" ref="G107:J107" si="53">SUM(G101:G106)</f>
        <v>27.1</v>
      </c>
      <c r="H107" s="18">
        <f t="shared" si="53"/>
        <v>7.8</v>
      </c>
      <c r="I107" s="18">
        <f t="shared" si="53"/>
        <v>72.8</v>
      </c>
      <c r="J107" s="18">
        <f t="shared" si="53"/>
        <v>526.9</v>
      </c>
      <c r="K107" s="24"/>
      <c r="L107" s="18">
        <f t="shared" ref="L107" si="54">SUM(L101:L106)</f>
        <v>71.72</v>
      </c>
    </row>
    <row r="108" spans="1:12" ht="14.4">
      <c r="A108" s="25">
        <f>A101</f>
        <v>1</v>
      </c>
      <c r="B108" s="12">
        <v>6</v>
      </c>
      <c r="C108" s="9" t="s">
        <v>23</v>
      </c>
      <c r="D108" s="6" t="s">
        <v>24</v>
      </c>
      <c r="E108" s="41"/>
      <c r="F108" s="42"/>
      <c r="G108" s="42"/>
      <c r="H108" s="42"/>
      <c r="I108" s="42"/>
      <c r="J108" s="42"/>
      <c r="K108" s="43"/>
      <c r="L108" s="42"/>
    </row>
    <row r="109" spans="1:12" ht="14.4">
      <c r="A109" s="22"/>
      <c r="B109" s="14"/>
      <c r="C109" s="10"/>
      <c r="D109" s="6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4.4">
      <c r="A110" s="22"/>
      <c r="B110" s="14"/>
      <c r="C110" s="10"/>
      <c r="D110" s="6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4.4">
      <c r="A111" s="22"/>
      <c r="B111" s="14"/>
      <c r="C111" s="10"/>
      <c r="D111" s="6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4.4">
      <c r="A112" s="22"/>
      <c r="B112" s="14"/>
      <c r="C112" s="10"/>
      <c r="D112" s="6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4.4">
      <c r="A113" s="22"/>
      <c r="B113" s="14"/>
      <c r="C113" s="10"/>
      <c r="D113" s="6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4.4">
      <c r="A114" s="22"/>
      <c r="B114" s="14"/>
      <c r="C114" s="10"/>
      <c r="D114" s="6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4.4">
      <c r="A115" s="22"/>
      <c r="B115" s="14"/>
      <c r="C115" s="10"/>
      <c r="D115" s="5"/>
      <c r="E115" s="41"/>
      <c r="F115" s="42"/>
      <c r="G115" s="42"/>
      <c r="H115" s="42"/>
      <c r="I115" s="42"/>
      <c r="J115" s="42"/>
      <c r="K115" s="43"/>
      <c r="L115" s="42"/>
    </row>
    <row r="116" spans="1:12" ht="14.4">
      <c r="A116" s="22"/>
      <c r="B116" s="14"/>
      <c r="C116" s="10"/>
      <c r="D116" s="5"/>
      <c r="E116" s="41"/>
      <c r="F116" s="42"/>
      <c r="G116" s="42"/>
      <c r="H116" s="42"/>
      <c r="I116" s="42"/>
      <c r="J116" s="42"/>
      <c r="K116" s="43"/>
      <c r="L116" s="42"/>
    </row>
    <row r="117" spans="1:12" ht="14.4">
      <c r="A117" s="23"/>
      <c r="B117" s="16"/>
      <c r="C117" s="7"/>
      <c r="D117" s="17" t="s">
        <v>31</v>
      </c>
      <c r="E117" s="8"/>
      <c r="F117" s="18">
        <f>SUM(F108:F116)</f>
        <v>0</v>
      </c>
      <c r="G117" s="18">
        <f t="shared" ref="G117:J117" si="55">SUM(G108:G116)</f>
        <v>0</v>
      </c>
      <c r="H117" s="18">
        <f t="shared" si="55"/>
        <v>0</v>
      </c>
      <c r="I117" s="18">
        <f t="shared" si="55"/>
        <v>0</v>
      </c>
      <c r="J117" s="18">
        <f t="shared" si="55"/>
        <v>0</v>
      </c>
      <c r="K117" s="24"/>
      <c r="L117" s="18">
        <f t="shared" ref="L117" si="56">SUM(L108:L116)</f>
        <v>0</v>
      </c>
    </row>
    <row r="118" spans="1:12" ht="15" thickBot="1">
      <c r="A118" s="28">
        <f>A101</f>
        <v>1</v>
      </c>
      <c r="B118" s="29">
        <f>B101</f>
        <v>6</v>
      </c>
      <c r="C118" s="109" t="s">
        <v>4</v>
      </c>
      <c r="D118" s="111"/>
      <c r="E118" s="53"/>
      <c r="F118" s="54">
        <f>F107+F117</f>
        <v>500</v>
      </c>
      <c r="G118" s="54">
        <f t="shared" ref="G118:J118" si="57">G107+G117</f>
        <v>27.1</v>
      </c>
      <c r="H118" s="54">
        <f t="shared" si="57"/>
        <v>7.8</v>
      </c>
      <c r="I118" s="54">
        <f t="shared" si="57"/>
        <v>72.8</v>
      </c>
      <c r="J118" s="54">
        <f t="shared" si="57"/>
        <v>526.9</v>
      </c>
      <c r="K118" s="54"/>
      <c r="L118" s="31">
        <f t="shared" ref="L118" si="58">L107+L117</f>
        <v>71.72</v>
      </c>
    </row>
    <row r="119" spans="1:12" ht="14.4">
      <c r="A119" s="19">
        <v>2</v>
      </c>
      <c r="B119" s="20">
        <v>1</v>
      </c>
      <c r="C119" s="21" t="s">
        <v>20</v>
      </c>
      <c r="D119" s="65" t="s">
        <v>26</v>
      </c>
      <c r="E119" s="38" t="s">
        <v>69</v>
      </c>
      <c r="F119" s="39">
        <v>100</v>
      </c>
      <c r="G119" s="39">
        <v>16.3</v>
      </c>
      <c r="H119" s="39">
        <v>5.0999999999999996</v>
      </c>
      <c r="I119" s="39">
        <v>13.4</v>
      </c>
      <c r="J119" s="39">
        <v>156.1</v>
      </c>
      <c r="K119" s="40" t="s">
        <v>64</v>
      </c>
      <c r="L119" s="39">
        <v>58.07</v>
      </c>
    </row>
    <row r="120" spans="1:12" ht="14.4">
      <c r="A120" s="22"/>
      <c r="B120" s="14"/>
      <c r="C120" s="10"/>
      <c r="D120" s="66" t="s">
        <v>27</v>
      </c>
      <c r="E120" s="41" t="s">
        <v>37</v>
      </c>
      <c r="F120" s="42">
        <v>150</v>
      </c>
      <c r="G120" s="42">
        <v>8.1999999999999993</v>
      </c>
      <c r="H120" s="42">
        <v>6.3</v>
      </c>
      <c r="I120" s="42">
        <v>35.9</v>
      </c>
      <c r="J120" s="42">
        <v>175</v>
      </c>
      <c r="K120" s="43" t="s">
        <v>38</v>
      </c>
      <c r="L120" s="42">
        <v>17.5</v>
      </c>
    </row>
    <row r="121" spans="1:12" ht="14.4">
      <c r="A121" s="22"/>
      <c r="B121" s="14"/>
      <c r="C121" s="10"/>
      <c r="D121" s="57" t="s">
        <v>21</v>
      </c>
      <c r="E121" s="41" t="s">
        <v>40</v>
      </c>
      <c r="F121" s="42">
        <v>200</v>
      </c>
      <c r="G121" s="42">
        <v>0.7</v>
      </c>
      <c r="H121" s="42">
        <v>0.02</v>
      </c>
      <c r="I121" s="42">
        <v>15</v>
      </c>
      <c r="J121" s="42">
        <v>60</v>
      </c>
      <c r="K121" s="43">
        <v>376</v>
      </c>
      <c r="L121" s="42">
        <v>2.1800000000000002</v>
      </c>
    </row>
    <row r="122" spans="1:12" ht="14.4">
      <c r="A122" s="22"/>
      <c r="B122" s="14"/>
      <c r="C122" s="10"/>
      <c r="D122" s="57" t="s">
        <v>22</v>
      </c>
      <c r="E122" s="41" t="s">
        <v>41</v>
      </c>
      <c r="F122" s="42">
        <v>30</v>
      </c>
      <c r="G122" s="42">
        <v>2.2999999999999998</v>
      </c>
      <c r="H122" s="42">
        <v>0.2</v>
      </c>
      <c r="I122" s="42">
        <v>14.8</v>
      </c>
      <c r="J122" s="42">
        <v>70.3</v>
      </c>
      <c r="K122" s="43" t="s">
        <v>42</v>
      </c>
      <c r="L122" s="42">
        <v>2.7</v>
      </c>
    </row>
    <row r="123" spans="1:12" ht="14.4">
      <c r="A123" s="22"/>
      <c r="B123" s="14"/>
      <c r="C123" s="10"/>
      <c r="D123" s="58" t="s">
        <v>22</v>
      </c>
      <c r="E123" s="56" t="s">
        <v>53</v>
      </c>
      <c r="F123" s="69">
        <v>20</v>
      </c>
      <c r="G123" s="42">
        <v>1.3</v>
      </c>
      <c r="H123" s="42">
        <v>0.2</v>
      </c>
      <c r="I123" s="42">
        <v>7.9</v>
      </c>
      <c r="J123" s="42">
        <v>39.1</v>
      </c>
      <c r="K123" s="43" t="s">
        <v>73</v>
      </c>
      <c r="L123" s="59">
        <v>1.5</v>
      </c>
    </row>
    <row r="124" spans="1:12" ht="14.4">
      <c r="A124" s="22"/>
      <c r="B124" s="14"/>
      <c r="C124" s="10"/>
      <c r="D124" s="5"/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22"/>
      <c r="B125" s="14"/>
      <c r="C125" s="10"/>
      <c r="D125" s="5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23"/>
      <c r="B126" s="16"/>
      <c r="C126" s="7"/>
      <c r="D126" s="17" t="s">
        <v>31</v>
      </c>
      <c r="E126" s="8"/>
      <c r="F126" s="18">
        <f>SUM(F119:F125)</f>
        <v>500</v>
      </c>
      <c r="G126" s="18">
        <f t="shared" ref="G126:J126" si="59">SUM(G119:G125)</f>
        <v>28.8</v>
      </c>
      <c r="H126" s="18">
        <f t="shared" si="59"/>
        <v>11.819999999999997</v>
      </c>
      <c r="I126" s="18">
        <f t="shared" si="59"/>
        <v>87</v>
      </c>
      <c r="J126" s="18">
        <f t="shared" si="59"/>
        <v>500.50000000000006</v>
      </c>
      <c r="K126" s="24"/>
      <c r="L126" s="18">
        <f t="shared" ref="L126" si="60">SUM(L119:L125)</f>
        <v>81.95</v>
      </c>
    </row>
    <row r="127" spans="1:12" ht="14.4">
      <c r="A127" s="25">
        <f>A119</f>
        <v>2</v>
      </c>
      <c r="B127" s="12">
        <f>B119</f>
        <v>1</v>
      </c>
      <c r="C127" s="9" t="s">
        <v>23</v>
      </c>
      <c r="D127" s="6" t="s">
        <v>24</v>
      </c>
      <c r="E127" s="41"/>
      <c r="F127" s="42"/>
      <c r="G127" s="42"/>
      <c r="H127" s="42"/>
      <c r="I127" s="42"/>
      <c r="J127" s="42"/>
      <c r="K127" s="43"/>
      <c r="L127" s="42"/>
    </row>
    <row r="128" spans="1:12" ht="14.4">
      <c r="A128" s="22"/>
      <c r="B128" s="14"/>
      <c r="C128" s="10"/>
      <c r="D128" s="6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4.4">
      <c r="A129" s="22"/>
      <c r="B129" s="14"/>
      <c r="C129" s="10"/>
      <c r="D129" s="6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4.4">
      <c r="A130" s="22"/>
      <c r="B130" s="14"/>
      <c r="C130" s="10"/>
      <c r="D130" s="6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4.4">
      <c r="A131" s="22"/>
      <c r="B131" s="14"/>
      <c r="C131" s="10"/>
      <c r="D131" s="6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4.4">
      <c r="A132" s="22"/>
      <c r="B132" s="14"/>
      <c r="C132" s="10"/>
      <c r="D132" s="6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4.4">
      <c r="A133" s="22"/>
      <c r="B133" s="14"/>
      <c r="C133" s="10"/>
      <c r="D133" s="6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4.4">
      <c r="A134" s="22"/>
      <c r="B134" s="14"/>
      <c r="C134" s="10"/>
      <c r="D134" s="5"/>
      <c r="E134" s="41"/>
      <c r="F134" s="42"/>
      <c r="G134" s="42"/>
      <c r="H134" s="42"/>
      <c r="I134" s="42"/>
      <c r="J134" s="42"/>
      <c r="K134" s="43"/>
      <c r="L134" s="42"/>
    </row>
    <row r="135" spans="1:12" ht="14.4">
      <c r="A135" s="22"/>
      <c r="B135" s="14"/>
      <c r="C135" s="10"/>
      <c r="D135" s="5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23"/>
      <c r="B136" s="16"/>
      <c r="C136" s="7"/>
      <c r="D136" s="17" t="s">
        <v>31</v>
      </c>
      <c r="E136" s="8"/>
      <c r="F136" s="18">
        <f>SUM(F127:F135)</f>
        <v>0</v>
      </c>
      <c r="G136" s="18">
        <f t="shared" ref="G136:J136" si="61">SUM(G127:G135)</f>
        <v>0</v>
      </c>
      <c r="H136" s="18">
        <f t="shared" si="61"/>
        <v>0</v>
      </c>
      <c r="I136" s="18">
        <f t="shared" si="61"/>
        <v>0</v>
      </c>
      <c r="J136" s="18">
        <f t="shared" si="61"/>
        <v>0</v>
      </c>
      <c r="K136" s="24"/>
      <c r="L136" s="18">
        <f t="shared" ref="L136" si="62">SUM(L127:L135)</f>
        <v>0</v>
      </c>
    </row>
    <row r="137" spans="1:12" ht="15" customHeight="1" thickBot="1">
      <c r="A137" s="28">
        <f>A119</f>
        <v>2</v>
      </c>
      <c r="B137" s="29">
        <f>B119</f>
        <v>1</v>
      </c>
      <c r="C137" s="109" t="s">
        <v>4</v>
      </c>
      <c r="D137" s="110"/>
      <c r="E137" s="30"/>
      <c r="F137" s="31">
        <f>F126+F136</f>
        <v>500</v>
      </c>
      <c r="G137" s="31">
        <f t="shared" ref="G137" si="63">G126+G136</f>
        <v>28.8</v>
      </c>
      <c r="H137" s="31">
        <f t="shared" ref="H137" si="64">H126+H136</f>
        <v>11.819999999999997</v>
      </c>
      <c r="I137" s="31">
        <f t="shared" ref="I137" si="65">I126+I136</f>
        <v>87</v>
      </c>
      <c r="J137" s="31">
        <f t="shared" ref="J137:L137" si="66">J126+J136</f>
        <v>500.50000000000006</v>
      </c>
      <c r="K137" s="31"/>
      <c r="L137" s="31">
        <f t="shared" si="66"/>
        <v>81.95</v>
      </c>
    </row>
    <row r="138" spans="1:12" ht="14.4">
      <c r="A138" s="13">
        <v>2</v>
      </c>
      <c r="B138" s="14">
        <v>2</v>
      </c>
      <c r="C138" s="21" t="s">
        <v>20</v>
      </c>
      <c r="D138" s="84" t="s">
        <v>24</v>
      </c>
      <c r="E138" s="80" t="s">
        <v>79</v>
      </c>
      <c r="F138" s="76">
        <v>60</v>
      </c>
      <c r="G138" s="76">
        <v>0.7</v>
      </c>
      <c r="H138" s="76">
        <v>5.4</v>
      </c>
      <c r="I138" s="76">
        <v>4</v>
      </c>
      <c r="J138" s="76">
        <v>67.099999999999994</v>
      </c>
      <c r="K138" s="77" t="s">
        <v>80</v>
      </c>
      <c r="L138" s="76">
        <v>11.14</v>
      </c>
    </row>
    <row r="139" spans="1:12" ht="14.4">
      <c r="A139" s="13"/>
      <c r="B139" s="14"/>
      <c r="C139" s="10"/>
      <c r="D139" s="85" t="s">
        <v>22</v>
      </c>
      <c r="E139" s="86" t="s">
        <v>53</v>
      </c>
      <c r="F139" s="70">
        <v>20</v>
      </c>
      <c r="G139" s="71">
        <v>1.3</v>
      </c>
      <c r="H139" s="71">
        <v>0.2</v>
      </c>
      <c r="I139" s="71">
        <v>7.9</v>
      </c>
      <c r="J139" s="71">
        <v>39.1</v>
      </c>
      <c r="K139" s="75" t="s">
        <v>42</v>
      </c>
      <c r="L139" s="70">
        <v>1.5</v>
      </c>
    </row>
    <row r="140" spans="1:12" ht="14.4">
      <c r="A140" s="13"/>
      <c r="B140" s="14"/>
      <c r="C140" s="10"/>
      <c r="D140" s="79" t="s">
        <v>74</v>
      </c>
      <c r="E140" s="63" t="s">
        <v>60</v>
      </c>
      <c r="F140" s="70">
        <v>200</v>
      </c>
      <c r="G140" s="70">
        <v>0.5</v>
      </c>
      <c r="H140" s="70">
        <v>0</v>
      </c>
      <c r="I140" s="70">
        <v>19.8</v>
      </c>
      <c r="J140" s="70">
        <v>81</v>
      </c>
      <c r="K140" s="72" t="s">
        <v>63</v>
      </c>
      <c r="L140" s="70">
        <v>8.1999999999999993</v>
      </c>
    </row>
    <row r="141" spans="1:12" ht="15.75" customHeight="1">
      <c r="A141" s="13"/>
      <c r="B141" s="14"/>
      <c r="C141" s="10"/>
      <c r="D141" s="79" t="s">
        <v>22</v>
      </c>
      <c r="E141" s="63" t="s">
        <v>41</v>
      </c>
      <c r="F141" s="70">
        <v>30</v>
      </c>
      <c r="G141" s="70">
        <v>2.2999999999999998</v>
      </c>
      <c r="H141" s="70">
        <v>0.2</v>
      </c>
      <c r="I141" s="70">
        <v>14.8</v>
      </c>
      <c r="J141" s="70">
        <v>70.3</v>
      </c>
      <c r="K141" s="72" t="s">
        <v>42</v>
      </c>
      <c r="L141" s="70">
        <v>2.7</v>
      </c>
    </row>
    <row r="142" spans="1:12" ht="14.4">
      <c r="A142" s="13"/>
      <c r="B142" s="14"/>
      <c r="C142" s="10"/>
      <c r="D142" s="79" t="s">
        <v>27</v>
      </c>
      <c r="E142" s="63" t="s">
        <v>49</v>
      </c>
      <c r="F142" s="70">
        <v>150</v>
      </c>
      <c r="G142" s="70">
        <v>3.1</v>
      </c>
      <c r="H142" s="70">
        <v>5.3</v>
      </c>
      <c r="I142" s="70">
        <v>19.8</v>
      </c>
      <c r="J142" s="70">
        <v>139.4</v>
      </c>
      <c r="K142" s="72">
        <v>312</v>
      </c>
      <c r="L142" s="70">
        <v>25.02</v>
      </c>
    </row>
    <row r="143" spans="1:12" ht="14.4">
      <c r="A143" s="13"/>
      <c r="B143" s="14"/>
      <c r="C143" s="10"/>
      <c r="D143" s="87" t="s">
        <v>26</v>
      </c>
      <c r="E143" s="63" t="s">
        <v>85</v>
      </c>
      <c r="F143" s="70">
        <v>90</v>
      </c>
      <c r="G143" s="70">
        <v>12.2</v>
      </c>
      <c r="H143" s="70">
        <v>14</v>
      </c>
      <c r="I143" s="70">
        <v>2.5</v>
      </c>
      <c r="J143" s="70">
        <v>185</v>
      </c>
      <c r="K143" s="72">
        <v>290</v>
      </c>
      <c r="L143" s="70">
        <v>30.6</v>
      </c>
    </row>
    <row r="144" spans="1:12" ht="14.4">
      <c r="A144" s="13"/>
      <c r="B144" s="14"/>
      <c r="C144" s="10"/>
      <c r="D144" s="87"/>
      <c r="E144" s="63"/>
      <c r="F144" s="70"/>
      <c r="G144" s="70"/>
      <c r="H144" s="70"/>
      <c r="I144" s="70"/>
      <c r="J144" s="70"/>
      <c r="K144" s="72"/>
      <c r="L144" s="70"/>
    </row>
    <row r="145" spans="1:12" ht="14.4">
      <c r="A145" s="15"/>
      <c r="B145" s="16"/>
      <c r="C145" s="7"/>
      <c r="D145" s="88" t="s">
        <v>31</v>
      </c>
      <c r="E145" s="81"/>
      <c r="F145" s="82">
        <f>SUM(F138:F144)</f>
        <v>550</v>
      </c>
      <c r="G145" s="82">
        <f t="shared" ref="G145:J145" si="67">SUM(G138:G144)</f>
        <v>20.100000000000001</v>
      </c>
      <c r="H145" s="82">
        <f t="shared" si="67"/>
        <v>25.1</v>
      </c>
      <c r="I145" s="82">
        <f t="shared" si="67"/>
        <v>68.8</v>
      </c>
      <c r="J145" s="82">
        <f t="shared" si="67"/>
        <v>581.9</v>
      </c>
      <c r="K145" s="83"/>
      <c r="L145" s="82">
        <f t="shared" ref="L145" si="68">SUM(L138:L144)</f>
        <v>79.16</v>
      </c>
    </row>
    <row r="146" spans="1:12" ht="14.4">
      <c r="A146" s="12">
        <f>A138</f>
        <v>2</v>
      </c>
      <c r="B146" s="12">
        <f>B138</f>
        <v>2</v>
      </c>
      <c r="C146" s="9" t="s">
        <v>23</v>
      </c>
      <c r="D146" s="6" t="s">
        <v>24</v>
      </c>
      <c r="E146" s="41"/>
      <c r="F146" s="42"/>
      <c r="G146" s="42"/>
      <c r="H146" s="42"/>
      <c r="I146" s="42"/>
      <c r="J146" s="42"/>
      <c r="K146" s="43"/>
      <c r="L146" s="42"/>
    </row>
    <row r="147" spans="1:12" ht="14.4">
      <c r="A147" s="13"/>
      <c r="B147" s="14"/>
      <c r="C147" s="10"/>
      <c r="D147" s="6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4.4">
      <c r="A148" s="13"/>
      <c r="B148" s="14"/>
      <c r="C148" s="10"/>
      <c r="D148" s="6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4.4">
      <c r="A149" s="13"/>
      <c r="B149" s="14"/>
      <c r="C149" s="10"/>
      <c r="D149" s="6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4.4">
      <c r="A150" s="13"/>
      <c r="B150" s="14"/>
      <c r="C150" s="10"/>
      <c r="D150" s="6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4.4">
      <c r="A151" s="13"/>
      <c r="B151" s="14"/>
      <c r="C151" s="10"/>
      <c r="D151" s="6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4.4">
      <c r="A152" s="13"/>
      <c r="B152" s="14"/>
      <c r="C152" s="10"/>
      <c r="D152" s="6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4.4">
      <c r="A153" s="13"/>
      <c r="B153" s="14"/>
      <c r="C153" s="10"/>
      <c r="D153" s="5"/>
      <c r="E153" s="41"/>
      <c r="F153" s="42"/>
      <c r="G153" s="42"/>
      <c r="H153" s="42"/>
      <c r="I153" s="42"/>
      <c r="J153" s="42"/>
      <c r="K153" s="43"/>
      <c r="L153" s="42"/>
    </row>
    <row r="154" spans="1:12" ht="14.4">
      <c r="A154" s="13"/>
      <c r="B154" s="14"/>
      <c r="C154" s="10"/>
      <c r="D154" s="5"/>
      <c r="E154" s="41"/>
      <c r="F154" s="42"/>
      <c r="G154" s="42"/>
      <c r="H154" s="42"/>
      <c r="I154" s="42"/>
      <c r="J154" s="42"/>
      <c r="K154" s="43"/>
      <c r="L154" s="42"/>
    </row>
    <row r="155" spans="1:12" ht="14.4">
      <c r="A155" s="15"/>
      <c r="B155" s="16"/>
      <c r="C155" s="7"/>
      <c r="D155" s="17" t="s">
        <v>31</v>
      </c>
      <c r="E155" s="8"/>
      <c r="F155" s="18">
        <f>SUM(F146:F154)</f>
        <v>0</v>
      </c>
      <c r="G155" s="18">
        <f t="shared" ref="G155:J155" si="69">SUM(G146:G154)</f>
        <v>0</v>
      </c>
      <c r="H155" s="18">
        <f t="shared" si="69"/>
        <v>0</v>
      </c>
      <c r="I155" s="18">
        <f t="shared" si="69"/>
        <v>0</v>
      </c>
      <c r="J155" s="18">
        <f t="shared" si="69"/>
        <v>0</v>
      </c>
      <c r="K155" s="24"/>
      <c r="L155" s="18">
        <f t="shared" ref="L155" si="70">SUM(L146:L154)</f>
        <v>0</v>
      </c>
    </row>
    <row r="156" spans="1:12" ht="15" customHeight="1" thickBot="1">
      <c r="A156" s="32">
        <f>A138</f>
        <v>2</v>
      </c>
      <c r="B156" s="32">
        <f>B138</f>
        <v>2</v>
      </c>
      <c r="C156" s="50" t="s">
        <v>4</v>
      </c>
      <c r="D156" s="51"/>
      <c r="E156" s="30"/>
      <c r="F156" s="31">
        <f>F145+F155</f>
        <v>550</v>
      </c>
      <c r="G156" s="31">
        <f t="shared" ref="G156" si="71">G145+G155</f>
        <v>20.100000000000001</v>
      </c>
      <c r="H156" s="31">
        <f t="shared" ref="H156" si="72">H145+H155</f>
        <v>25.1</v>
      </c>
      <c r="I156" s="31">
        <f t="shared" ref="I156" si="73">I145+I155</f>
        <v>68.8</v>
      </c>
      <c r="J156" s="31">
        <f t="shared" ref="J156:L156" si="74">J145+J155</f>
        <v>581.9</v>
      </c>
      <c r="K156" s="31"/>
      <c r="L156" s="31">
        <f t="shared" si="74"/>
        <v>79.16</v>
      </c>
    </row>
    <row r="157" spans="1:12" ht="14.4">
      <c r="A157" s="19">
        <v>2</v>
      </c>
      <c r="B157" s="20">
        <v>3</v>
      </c>
      <c r="C157" s="21" t="s">
        <v>20</v>
      </c>
      <c r="D157" s="84" t="s">
        <v>26</v>
      </c>
      <c r="E157" s="80" t="s">
        <v>66</v>
      </c>
      <c r="F157" s="76">
        <v>220</v>
      </c>
      <c r="G157" s="76">
        <v>5.9</v>
      </c>
      <c r="H157" s="76">
        <v>6.3</v>
      </c>
      <c r="I157" s="76">
        <v>27.8</v>
      </c>
      <c r="J157" s="76">
        <v>191.7</v>
      </c>
      <c r="K157" s="77">
        <v>182</v>
      </c>
      <c r="L157" s="39">
        <v>31.93</v>
      </c>
    </row>
    <row r="158" spans="1:12" ht="14.4">
      <c r="A158" s="22"/>
      <c r="B158" s="14"/>
      <c r="C158" s="10"/>
      <c r="D158" s="79" t="s">
        <v>21</v>
      </c>
      <c r="E158" s="63" t="s">
        <v>40</v>
      </c>
      <c r="F158" s="70">
        <v>200</v>
      </c>
      <c r="G158" s="70">
        <v>0.7</v>
      </c>
      <c r="H158" s="70">
        <v>0.02</v>
      </c>
      <c r="I158" s="70">
        <v>15</v>
      </c>
      <c r="J158" s="70">
        <v>60</v>
      </c>
      <c r="K158" s="72">
        <v>376</v>
      </c>
      <c r="L158" s="104">
        <v>2.1800000000000002</v>
      </c>
    </row>
    <row r="159" spans="1:12" ht="14.4">
      <c r="A159" s="22"/>
      <c r="B159" s="14"/>
      <c r="C159" s="10"/>
      <c r="D159" s="79" t="s">
        <v>22</v>
      </c>
      <c r="E159" s="63" t="s">
        <v>41</v>
      </c>
      <c r="F159" s="70">
        <v>30</v>
      </c>
      <c r="G159" s="70">
        <v>2.2999999999999998</v>
      </c>
      <c r="H159" s="70">
        <v>0.2</v>
      </c>
      <c r="I159" s="70">
        <v>14.8</v>
      </c>
      <c r="J159" s="70">
        <v>70.3</v>
      </c>
      <c r="K159" s="72" t="s">
        <v>42</v>
      </c>
      <c r="L159" s="42">
        <v>2.7</v>
      </c>
    </row>
    <row r="160" spans="1:12" ht="14.4">
      <c r="A160" s="22"/>
      <c r="B160" s="14"/>
      <c r="C160" s="10"/>
      <c r="D160" s="87"/>
      <c r="E160" s="91" t="s">
        <v>46</v>
      </c>
      <c r="F160" s="71">
        <v>22</v>
      </c>
      <c r="G160" s="71">
        <v>1.7</v>
      </c>
      <c r="H160" s="71">
        <v>0.6</v>
      </c>
      <c r="I160" s="71">
        <v>11.3</v>
      </c>
      <c r="J160" s="71">
        <v>57.6</v>
      </c>
      <c r="K160" s="67" t="s">
        <v>42</v>
      </c>
      <c r="L160" s="68">
        <v>3.09</v>
      </c>
    </row>
    <row r="161" spans="1:12" ht="14.4">
      <c r="A161" s="22"/>
      <c r="B161" s="14"/>
      <c r="C161" s="10"/>
      <c r="D161" s="79"/>
      <c r="E161" s="91" t="s">
        <v>56</v>
      </c>
      <c r="F161" s="71">
        <v>25</v>
      </c>
      <c r="G161" s="71">
        <v>0.1</v>
      </c>
      <c r="H161" s="71">
        <v>0</v>
      </c>
      <c r="I161" s="71">
        <v>16</v>
      </c>
      <c r="J161" s="71">
        <v>64.3</v>
      </c>
      <c r="K161" s="67" t="s">
        <v>42</v>
      </c>
      <c r="L161" s="68">
        <v>4.6500000000000004</v>
      </c>
    </row>
    <row r="162" spans="1:12" ht="14.4">
      <c r="A162" s="22"/>
      <c r="B162" s="14"/>
      <c r="C162" s="10"/>
      <c r="D162" s="87"/>
      <c r="E162" s="91" t="s">
        <v>47</v>
      </c>
      <c r="F162" s="71">
        <v>4</v>
      </c>
      <c r="G162" s="71">
        <v>0</v>
      </c>
      <c r="H162" s="71">
        <v>2.9</v>
      </c>
      <c r="I162" s="71">
        <v>0.1</v>
      </c>
      <c r="J162" s="71">
        <v>26.4</v>
      </c>
      <c r="K162" s="92" t="s">
        <v>48</v>
      </c>
      <c r="L162" s="68">
        <v>4.8</v>
      </c>
    </row>
    <row r="163" spans="1:12" ht="14.4">
      <c r="A163" s="22"/>
      <c r="B163" s="14"/>
      <c r="C163" s="10"/>
      <c r="D163" s="87"/>
      <c r="E163" s="63"/>
      <c r="F163" s="70"/>
      <c r="G163" s="70"/>
      <c r="H163" s="70"/>
      <c r="I163" s="70"/>
      <c r="J163" s="70"/>
      <c r="K163" s="72"/>
      <c r="L163" s="42"/>
    </row>
    <row r="164" spans="1:12" ht="14.4">
      <c r="A164" s="23"/>
      <c r="B164" s="16"/>
      <c r="C164" s="7"/>
      <c r="D164" s="88" t="s">
        <v>31</v>
      </c>
      <c r="E164" s="81"/>
      <c r="F164" s="82">
        <f>SUM(F157:F163)</f>
        <v>501</v>
      </c>
      <c r="G164" s="82">
        <f>SUM(G157:G163)</f>
        <v>10.7</v>
      </c>
      <c r="H164" s="82">
        <f>SUM(H157:H163)</f>
        <v>10.02</v>
      </c>
      <c r="I164" s="82">
        <f>SUM(I157:I163)</f>
        <v>84.999999999999986</v>
      </c>
      <c r="J164" s="82">
        <f>SUM(J157:J163)</f>
        <v>470.3</v>
      </c>
      <c r="K164" s="83"/>
      <c r="L164" s="18">
        <f>SUM(L157:L163)</f>
        <v>49.35</v>
      </c>
    </row>
    <row r="165" spans="1:12" ht="14.4">
      <c r="A165" s="25">
        <f>A157</f>
        <v>2</v>
      </c>
      <c r="B165" s="12">
        <f>B157</f>
        <v>3</v>
      </c>
      <c r="C165" s="9" t="s">
        <v>23</v>
      </c>
      <c r="D165" s="6" t="s">
        <v>24</v>
      </c>
      <c r="E165" s="41"/>
      <c r="F165" s="42"/>
      <c r="G165" s="42"/>
      <c r="H165" s="42"/>
      <c r="I165" s="42"/>
      <c r="J165" s="42"/>
      <c r="K165" s="43"/>
      <c r="L165" s="42"/>
    </row>
    <row r="166" spans="1:12" ht="14.4">
      <c r="A166" s="22"/>
      <c r="B166" s="14"/>
      <c r="C166" s="10"/>
      <c r="D166" s="6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4.4">
      <c r="A167" s="22"/>
      <c r="B167" s="14"/>
      <c r="C167" s="10"/>
      <c r="D167" s="6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4.4">
      <c r="A168" s="22"/>
      <c r="B168" s="14"/>
      <c r="C168" s="10"/>
      <c r="D168" s="6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4.4">
      <c r="A169" s="22"/>
      <c r="B169" s="14"/>
      <c r="C169" s="10"/>
      <c r="D169" s="6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4.4">
      <c r="A170" s="22"/>
      <c r="B170" s="14"/>
      <c r="C170" s="10"/>
      <c r="D170" s="6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4.4">
      <c r="A171" s="22"/>
      <c r="B171" s="14"/>
      <c r="C171" s="10"/>
      <c r="D171" s="6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4.4">
      <c r="A172" s="22"/>
      <c r="B172" s="14"/>
      <c r="C172" s="10"/>
      <c r="D172" s="5"/>
      <c r="E172" s="41"/>
      <c r="F172" s="42"/>
      <c r="G172" s="42"/>
      <c r="H172" s="42"/>
      <c r="I172" s="42"/>
      <c r="J172" s="42"/>
      <c r="K172" s="43"/>
      <c r="L172" s="42"/>
    </row>
    <row r="173" spans="1:12" ht="14.4">
      <c r="A173" s="22"/>
      <c r="B173" s="14"/>
      <c r="C173" s="10"/>
      <c r="D173" s="5"/>
      <c r="E173" s="41"/>
      <c r="F173" s="42"/>
      <c r="G173" s="42"/>
      <c r="H173" s="42"/>
      <c r="I173" s="42"/>
      <c r="J173" s="42"/>
      <c r="K173" s="43"/>
      <c r="L173" s="42"/>
    </row>
    <row r="174" spans="1:12" ht="14.4">
      <c r="A174" s="23"/>
      <c r="B174" s="16"/>
      <c r="C174" s="7"/>
      <c r="D174" s="17" t="s">
        <v>31</v>
      </c>
      <c r="E174" s="8"/>
      <c r="F174" s="18">
        <f>SUM(F165:F173)</f>
        <v>0</v>
      </c>
      <c r="G174" s="18">
        <f t="shared" ref="G174:J174" si="75">SUM(G165:G173)</f>
        <v>0</v>
      </c>
      <c r="H174" s="18">
        <f t="shared" si="75"/>
        <v>0</v>
      </c>
      <c r="I174" s="18">
        <f t="shared" si="75"/>
        <v>0</v>
      </c>
      <c r="J174" s="18">
        <f t="shared" si="75"/>
        <v>0</v>
      </c>
      <c r="K174" s="24"/>
      <c r="L174" s="18">
        <f t="shared" ref="L174" si="76">SUM(L165:L173)</f>
        <v>0</v>
      </c>
    </row>
    <row r="175" spans="1:12" ht="15" customHeight="1" thickBot="1">
      <c r="A175" s="28">
        <f>A157</f>
        <v>2</v>
      </c>
      <c r="B175" s="29">
        <f>B157</f>
        <v>3</v>
      </c>
      <c r="C175" s="50" t="s">
        <v>4</v>
      </c>
      <c r="D175" s="51"/>
      <c r="E175" s="30"/>
      <c r="F175" s="31">
        <f>F164+F174</f>
        <v>501</v>
      </c>
      <c r="G175" s="31">
        <f t="shared" ref="G175" si="77">G164+G174</f>
        <v>10.7</v>
      </c>
      <c r="H175" s="31">
        <f t="shared" ref="H175" si="78">H164+H174</f>
        <v>10.02</v>
      </c>
      <c r="I175" s="31">
        <f t="shared" ref="I175" si="79">I164+I174</f>
        <v>84.999999999999986</v>
      </c>
      <c r="J175" s="31">
        <f t="shared" ref="J175:L175" si="80">J164+J174</f>
        <v>470.3</v>
      </c>
      <c r="K175" s="31"/>
      <c r="L175" s="31">
        <f t="shared" si="80"/>
        <v>49.35</v>
      </c>
    </row>
    <row r="176" spans="1:12">
      <c r="A176" s="19">
        <v>2</v>
      </c>
      <c r="B176" s="20">
        <v>4</v>
      </c>
      <c r="C176" s="93" t="s">
        <v>20</v>
      </c>
      <c r="D176" s="84" t="s">
        <v>26</v>
      </c>
      <c r="E176" s="80" t="s">
        <v>59</v>
      </c>
      <c r="F176" s="76">
        <v>90</v>
      </c>
      <c r="G176" s="76">
        <v>12.7</v>
      </c>
      <c r="H176" s="76">
        <v>5.2</v>
      </c>
      <c r="I176" s="76">
        <v>4</v>
      </c>
      <c r="J176" s="76">
        <v>113.7</v>
      </c>
      <c r="K176" s="77" t="s">
        <v>62</v>
      </c>
      <c r="L176" s="76">
        <v>30.6</v>
      </c>
    </row>
    <row r="177" spans="1:12">
      <c r="A177" s="22"/>
      <c r="B177" s="14"/>
      <c r="C177" s="94"/>
      <c r="D177" s="85" t="s">
        <v>24</v>
      </c>
      <c r="E177" s="63" t="s">
        <v>86</v>
      </c>
      <c r="F177" s="70">
        <v>60</v>
      </c>
      <c r="G177" s="70">
        <v>1.7</v>
      </c>
      <c r="H177" s="70">
        <v>4.3</v>
      </c>
      <c r="I177" s="70">
        <v>6.2</v>
      </c>
      <c r="J177" s="70">
        <v>70.3</v>
      </c>
      <c r="K177" s="72" t="s">
        <v>87</v>
      </c>
      <c r="L177" s="70">
        <v>11.36</v>
      </c>
    </row>
    <row r="178" spans="1:12">
      <c r="A178" s="22"/>
      <c r="B178" s="14"/>
      <c r="C178" s="94"/>
      <c r="D178" s="85" t="s">
        <v>27</v>
      </c>
      <c r="E178" s="63" t="s">
        <v>58</v>
      </c>
      <c r="F178" s="70">
        <v>150</v>
      </c>
      <c r="G178" s="70">
        <v>5.3</v>
      </c>
      <c r="H178" s="70">
        <v>4.9000000000000004</v>
      </c>
      <c r="I178" s="70">
        <v>32.799999999999997</v>
      </c>
      <c r="J178" s="70">
        <v>196.8</v>
      </c>
      <c r="K178" s="72" t="s">
        <v>61</v>
      </c>
      <c r="L178" s="70">
        <v>16.11</v>
      </c>
    </row>
    <row r="179" spans="1:12">
      <c r="A179" s="22"/>
      <c r="B179" s="14"/>
      <c r="C179" s="94"/>
      <c r="D179" s="79" t="s">
        <v>21</v>
      </c>
      <c r="E179" s="63" t="s">
        <v>90</v>
      </c>
      <c r="F179" s="70">
        <v>200</v>
      </c>
      <c r="G179" s="70">
        <v>0</v>
      </c>
      <c r="H179" s="70">
        <v>0</v>
      </c>
      <c r="I179" s="70">
        <v>22.1</v>
      </c>
      <c r="J179" s="70">
        <v>88.3</v>
      </c>
      <c r="K179" s="72">
        <v>200</v>
      </c>
      <c r="L179" s="70">
        <v>19</v>
      </c>
    </row>
    <row r="180" spans="1:12">
      <c r="A180" s="22"/>
      <c r="B180" s="14"/>
      <c r="C180" s="94"/>
      <c r="D180" s="79" t="s">
        <v>22</v>
      </c>
      <c r="E180" s="63" t="s">
        <v>41</v>
      </c>
      <c r="F180" s="70">
        <v>30</v>
      </c>
      <c r="G180" s="70">
        <v>2.2999999999999998</v>
      </c>
      <c r="H180" s="70">
        <v>0.2</v>
      </c>
      <c r="I180" s="70">
        <v>14.8</v>
      </c>
      <c r="J180" s="70">
        <v>70.3</v>
      </c>
      <c r="K180" s="72" t="s">
        <v>42</v>
      </c>
      <c r="L180" s="70">
        <v>2.7</v>
      </c>
    </row>
    <row r="181" spans="1:12">
      <c r="A181" s="22"/>
      <c r="B181" s="14"/>
      <c r="C181" s="94"/>
      <c r="D181" s="87"/>
      <c r="E181" s="63"/>
      <c r="F181" s="70"/>
      <c r="G181" s="70"/>
      <c r="H181" s="70"/>
      <c r="I181" s="70"/>
      <c r="J181" s="70"/>
      <c r="K181" s="72"/>
      <c r="L181" s="70"/>
    </row>
    <row r="182" spans="1:12">
      <c r="A182" s="22"/>
      <c r="B182" s="14"/>
      <c r="C182" s="94"/>
      <c r="D182" s="87"/>
      <c r="E182" s="63"/>
      <c r="F182" s="70"/>
      <c r="G182" s="70"/>
      <c r="H182" s="70"/>
      <c r="I182" s="70"/>
      <c r="J182" s="70"/>
      <c r="K182" s="72"/>
      <c r="L182" s="70"/>
    </row>
    <row r="183" spans="1:12" ht="15.75" customHeight="1">
      <c r="A183" s="23"/>
      <c r="B183" s="16"/>
      <c r="C183" s="95"/>
      <c r="D183" s="88" t="s">
        <v>31</v>
      </c>
      <c r="E183" s="81"/>
      <c r="F183" s="82">
        <f>SUM(F176:F182)</f>
        <v>530</v>
      </c>
      <c r="G183" s="82">
        <f t="shared" ref="G183:J183" si="81">SUM(G176:G182)</f>
        <v>22</v>
      </c>
      <c r="H183" s="82">
        <f t="shared" si="81"/>
        <v>14.6</v>
      </c>
      <c r="I183" s="82">
        <f t="shared" si="81"/>
        <v>79.899999999999991</v>
      </c>
      <c r="J183" s="82">
        <f t="shared" si="81"/>
        <v>539.4</v>
      </c>
      <c r="K183" s="83"/>
      <c r="L183" s="82">
        <f t="shared" ref="L183" si="82">SUM(L176:L182)</f>
        <v>79.77</v>
      </c>
    </row>
    <row r="184" spans="1:12" ht="14.4">
      <c r="A184" s="25">
        <f>A176</f>
        <v>2</v>
      </c>
      <c r="B184" s="12">
        <f>B176</f>
        <v>4</v>
      </c>
      <c r="C184" s="9" t="s">
        <v>23</v>
      </c>
      <c r="D184" s="6" t="s">
        <v>24</v>
      </c>
      <c r="E184" s="41"/>
      <c r="F184" s="42"/>
      <c r="G184" s="42"/>
      <c r="H184" s="42"/>
      <c r="I184" s="42"/>
      <c r="J184" s="42"/>
      <c r="K184" s="43"/>
      <c r="L184" s="42"/>
    </row>
    <row r="185" spans="1:12" ht="14.4">
      <c r="A185" s="22"/>
      <c r="B185" s="14"/>
      <c r="C185" s="10"/>
      <c r="D185" s="6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4.4">
      <c r="A186" s="22"/>
      <c r="B186" s="14"/>
      <c r="C186" s="10"/>
      <c r="D186" s="6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4.4">
      <c r="A187" s="22"/>
      <c r="B187" s="14"/>
      <c r="C187" s="10"/>
      <c r="D187" s="6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4.4">
      <c r="A188" s="22"/>
      <c r="B188" s="14"/>
      <c r="C188" s="10"/>
      <c r="D188" s="6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4.4">
      <c r="A189" s="22"/>
      <c r="B189" s="14"/>
      <c r="C189" s="10"/>
      <c r="D189" s="6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4.4">
      <c r="A190" s="22"/>
      <c r="B190" s="14"/>
      <c r="C190" s="10"/>
      <c r="D190" s="6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4.4">
      <c r="A191" s="22"/>
      <c r="B191" s="14"/>
      <c r="C191" s="10"/>
      <c r="D191" s="5"/>
      <c r="E191" s="41"/>
      <c r="F191" s="42"/>
      <c r="G191" s="42"/>
      <c r="H191" s="42"/>
      <c r="I191" s="42"/>
      <c r="J191" s="42"/>
      <c r="K191" s="43"/>
      <c r="L191" s="42"/>
    </row>
    <row r="192" spans="1:12" ht="14.4">
      <c r="A192" s="22"/>
      <c r="B192" s="14"/>
      <c r="C192" s="10"/>
      <c r="D192" s="5"/>
      <c r="E192" s="41"/>
      <c r="F192" s="42"/>
      <c r="G192" s="42"/>
      <c r="H192" s="42"/>
      <c r="I192" s="42"/>
      <c r="J192" s="42"/>
      <c r="K192" s="43"/>
      <c r="L192" s="42"/>
    </row>
    <row r="193" spans="1:12" ht="14.4">
      <c r="A193" s="23"/>
      <c r="B193" s="16"/>
      <c r="C193" s="7"/>
      <c r="D193" s="17" t="s">
        <v>31</v>
      </c>
      <c r="E193" s="8"/>
      <c r="F193" s="18">
        <f>SUM(F184:F192)</f>
        <v>0</v>
      </c>
      <c r="G193" s="18">
        <f t="shared" ref="G193:J193" si="83">SUM(G184:G192)</f>
        <v>0</v>
      </c>
      <c r="H193" s="18">
        <f t="shared" si="83"/>
        <v>0</v>
      </c>
      <c r="I193" s="18">
        <f t="shared" si="83"/>
        <v>0</v>
      </c>
      <c r="J193" s="18">
        <f t="shared" si="83"/>
        <v>0</v>
      </c>
      <c r="K193" s="24"/>
      <c r="L193" s="18">
        <f t="shared" ref="L193" si="84">SUM(L184:L192)</f>
        <v>0</v>
      </c>
    </row>
    <row r="194" spans="1:12" ht="15" customHeight="1" thickBot="1">
      <c r="A194" s="28">
        <f>A176</f>
        <v>2</v>
      </c>
      <c r="B194" s="29">
        <f>B176</f>
        <v>4</v>
      </c>
      <c r="C194" s="50" t="s">
        <v>4</v>
      </c>
      <c r="D194" s="51"/>
      <c r="E194" s="30"/>
      <c r="F194" s="31">
        <f>F183+F193</f>
        <v>530</v>
      </c>
      <c r="G194" s="31">
        <f t="shared" ref="G194" si="85">G183+G193</f>
        <v>22</v>
      </c>
      <c r="H194" s="31">
        <f t="shared" ref="H194" si="86">H183+H193</f>
        <v>14.6</v>
      </c>
      <c r="I194" s="31">
        <f t="shared" ref="I194" si="87">I183+I193</f>
        <v>79.899999999999991</v>
      </c>
      <c r="J194" s="31">
        <f t="shared" ref="J194:L194" si="88">J183+J193</f>
        <v>539.4</v>
      </c>
      <c r="K194" s="31"/>
      <c r="L194" s="31">
        <f t="shared" si="88"/>
        <v>79.77</v>
      </c>
    </row>
    <row r="195" spans="1:12" ht="12.75" customHeight="1">
      <c r="A195" s="19">
        <v>2</v>
      </c>
      <c r="B195" s="20">
        <v>5</v>
      </c>
      <c r="C195" s="93" t="s">
        <v>20</v>
      </c>
      <c r="D195" s="84" t="s">
        <v>26</v>
      </c>
      <c r="E195" s="80" t="s">
        <v>67</v>
      </c>
      <c r="F195" s="76">
        <v>220</v>
      </c>
      <c r="G195" s="76">
        <v>7.5</v>
      </c>
      <c r="H195" s="76">
        <v>8.1999999999999993</v>
      </c>
      <c r="I195" s="76">
        <v>27.1</v>
      </c>
      <c r="J195" s="76">
        <v>224.9</v>
      </c>
      <c r="K195" s="77" t="s">
        <v>68</v>
      </c>
      <c r="L195" s="76">
        <v>29</v>
      </c>
    </row>
    <row r="196" spans="1:12">
      <c r="A196" s="22"/>
      <c r="B196" s="14"/>
      <c r="C196" s="94"/>
      <c r="D196" s="85" t="s">
        <v>24</v>
      </c>
      <c r="E196" s="86" t="s">
        <v>70</v>
      </c>
      <c r="F196" s="70">
        <v>60</v>
      </c>
      <c r="G196" s="71">
        <v>4.5</v>
      </c>
      <c r="H196" s="71">
        <v>5.9</v>
      </c>
      <c r="I196" s="71">
        <v>44.6</v>
      </c>
      <c r="J196" s="71">
        <v>146.1</v>
      </c>
      <c r="K196" s="75" t="s">
        <v>73</v>
      </c>
      <c r="L196" s="70">
        <v>10.8</v>
      </c>
    </row>
    <row r="197" spans="1:12">
      <c r="A197" s="22"/>
      <c r="B197" s="14"/>
      <c r="C197" s="94"/>
      <c r="D197" s="79" t="s">
        <v>21</v>
      </c>
      <c r="E197" s="63" t="s">
        <v>40</v>
      </c>
      <c r="F197" s="70">
        <v>200</v>
      </c>
      <c r="G197" s="70">
        <v>0.7</v>
      </c>
      <c r="H197" s="70">
        <v>0.02</v>
      </c>
      <c r="I197" s="70">
        <v>15</v>
      </c>
      <c r="J197" s="70">
        <v>60</v>
      </c>
      <c r="K197" s="72">
        <v>376</v>
      </c>
      <c r="L197" s="70">
        <v>2.1800000000000002</v>
      </c>
    </row>
    <row r="198" spans="1:12">
      <c r="A198" s="22"/>
      <c r="B198" s="14"/>
      <c r="C198" s="94"/>
      <c r="D198" s="79" t="s">
        <v>22</v>
      </c>
      <c r="E198" s="63" t="s">
        <v>41</v>
      </c>
      <c r="F198" s="70">
        <v>30</v>
      </c>
      <c r="G198" s="70">
        <v>2.2999999999999998</v>
      </c>
      <c r="H198" s="70">
        <v>0.2</v>
      </c>
      <c r="I198" s="70">
        <v>14.8</v>
      </c>
      <c r="J198" s="70">
        <v>70.3</v>
      </c>
      <c r="K198" s="72" t="s">
        <v>42</v>
      </c>
      <c r="L198" s="70">
        <v>2.7</v>
      </c>
    </row>
    <row r="199" spans="1:12">
      <c r="A199" s="22"/>
      <c r="B199" s="14"/>
      <c r="C199" s="94"/>
      <c r="D199" s="87"/>
      <c r="E199" s="63"/>
      <c r="F199" s="70"/>
      <c r="G199" s="70"/>
      <c r="H199" s="70"/>
      <c r="I199" s="70"/>
      <c r="J199" s="70"/>
      <c r="K199" s="72"/>
      <c r="L199" s="70"/>
    </row>
    <row r="200" spans="1:12">
      <c r="A200" s="22"/>
      <c r="B200" s="14"/>
      <c r="C200" s="94"/>
      <c r="D200" s="87"/>
      <c r="E200" s="63"/>
      <c r="F200" s="70"/>
      <c r="G200" s="70"/>
      <c r="H200" s="70"/>
      <c r="I200" s="70"/>
      <c r="J200" s="70"/>
      <c r="K200" s="72"/>
      <c r="L200" s="70"/>
    </row>
    <row r="201" spans="1:12">
      <c r="A201" s="23"/>
      <c r="B201" s="16"/>
      <c r="C201" s="95"/>
      <c r="D201" s="88" t="s">
        <v>31</v>
      </c>
      <c r="E201" s="81"/>
      <c r="F201" s="82">
        <f>SUM(F195:F200)</f>
        <v>510</v>
      </c>
      <c r="G201" s="82">
        <f>SUM(G195:G200)</f>
        <v>15</v>
      </c>
      <c r="H201" s="82">
        <f>SUM(H195:H200)</f>
        <v>14.319999999999999</v>
      </c>
      <c r="I201" s="82">
        <f>SUM(I195:I200)</f>
        <v>101.5</v>
      </c>
      <c r="J201" s="82">
        <f>SUM(J195:J200)</f>
        <v>501.3</v>
      </c>
      <c r="K201" s="83"/>
      <c r="L201" s="82">
        <f>SUM(L195:L200)</f>
        <v>44.68</v>
      </c>
    </row>
    <row r="202" spans="1:12" ht="14.4">
      <c r="A202" s="25">
        <f>A195</f>
        <v>2</v>
      </c>
      <c r="B202" s="12">
        <f>B195</f>
        <v>5</v>
      </c>
      <c r="C202" s="9" t="s">
        <v>23</v>
      </c>
      <c r="D202" s="6" t="s">
        <v>24</v>
      </c>
      <c r="E202" s="41"/>
      <c r="F202" s="42"/>
      <c r="G202" s="42"/>
      <c r="H202" s="42"/>
      <c r="I202" s="42"/>
      <c r="J202" s="42"/>
      <c r="K202" s="43"/>
      <c r="L202" s="42"/>
    </row>
    <row r="203" spans="1:12" ht="14.4">
      <c r="A203" s="22"/>
      <c r="B203" s="14"/>
      <c r="C203" s="10"/>
      <c r="D203" s="6" t="s">
        <v>25</v>
      </c>
      <c r="E203" s="41"/>
      <c r="F203" s="42"/>
      <c r="G203" s="42"/>
      <c r="H203" s="42"/>
      <c r="I203" s="42"/>
      <c r="J203" s="42"/>
      <c r="K203" s="43"/>
      <c r="L203" s="42"/>
    </row>
    <row r="204" spans="1:12" ht="14.4">
      <c r="A204" s="22"/>
      <c r="B204" s="14"/>
      <c r="C204" s="10"/>
      <c r="D204" s="6" t="s">
        <v>26</v>
      </c>
      <c r="E204" s="41"/>
      <c r="F204" s="42"/>
      <c r="G204" s="42"/>
      <c r="H204" s="42"/>
      <c r="I204" s="42"/>
      <c r="J204" s="42"/>
      <c r="K204" s="43"/>
      <c r="L204" s="42"/>
    </row>
    <row r="205" spans="1:12" ht="14.4">
      <c r="A205" s="22"/>
      <c r="B205" s="14"/>
      <c r="C205" s="10"/>
      <c r="D205" s="6" t="s">
        <v>27</v>
      </c>
      <c r="E205" s="41"/>
      <c r="F205" s="42"/>
      <c r="G205" s="42"/>
      <c r="H205" s="42"/>
      <c r="I205" s="42"/>
      <c r="J205" s="42"/>
      <c r="K205" s="43"/>
      <c r="L205" s="42"/>
    </row>
    <row r="206" spans="1:12" ht="14.4">
      <c r="A206" s="22"/>
      <c r="B206" s="14"/>
      <c r="C206" s="10"/>
      <c r="D206" s="6" t="s">
        <v>28</v>
      </c>
      <c r="E206" s="41"/>
      <c r="F206" s="42"/>
      <c r="G206" s="42"/>
      <c r="H206" s="42"/>
      <c r="I206" s="42"/>
      <c r="J206" s="42"/>
      <c r="K206" s="43"/>
      <c r="L206" s="42"/>
    </row>
    <row r="207" spans="1:12" ht="14.4">
      <c r="A207" s="22"/>
      <c r="B207" s="14"/>
      <c r="C207" s="10"/>
      <c r="D207" s="6" t="s">
        <v>29</v>
      </c>
      <c r="E207" s="41"/>
      <c r="F207" s="42"/>
      <c r="G207" s="42"/>
      <c r="H207" s="42"/>
      <c r="I207" s="42"/>
      <c r="J207" s="42"/>
      <c r="K207" s="43"/>
      <c r="L207" s="42"/>
    </row>
    <row r="208" spans="1:12" ht="14.4">
      <c r="A208" s="22"/>
      <c r="B208" s="14"/>
      <c r="C208" s="10"/>
      <c r="D208" s="6" t="s">
        <v>30</v>
      </c>
      <c r="E208" s="41"/>
      <c r="F208" s="42"/>
      <c r="G208" s="42"/>
      <c r="H208" s="42"/>
      <c r="I208" s="42"/>
      <c r="J208" s="42"/>
      <c r="K208" s="43"/>
      <c r="L208" s="42"/>
    </row>
    <row r="209" spans="1:15" ht="14.4">
      <c r="A209" s="22"/>
      <c r="B209" s="14"/>
      <c r="C209" s="10"/>
      <c r="D209" s="5"/>
      <c r="E209" s="41"/>
      <c r="F209" s="42"/>
      <c r="G209" s="42"/>
      <c r="H209" s="42"/>
      <c r="I209" s="42"/>
      <c r="J209" s="42"/>
      <c r="K209" s="43"/>
      <c r="L209" s="42"/>
    </row>
    <row r="210" spans="1:15" ht="14.4">
      <c r="A210" s="22"/>
      <c r="B210" s="14"/>
      <c r="C210" s="10"/>
      <c r="D210" s="5"/>
      <c r="E210" s="41"/>
      <c r="F210" s="42"/>
      <c r="G210" s="42"/>
      <c r="H210" s="42"/>
      <c r="I210" s="42"/>
      <c r="J210" s="42"/>
      <c r="K210" s="43"/>
      <c r="L210" s="42"/>
    </row>
    <row r="211" spans="1:15" ht="14.4">
      <c r="A211" s="23"/>
      <c r="B211" s="16"/>
      <c r="C211" s="7"/>
      <c r="D211" s="17" t="s">
        <v>31</v>
      </c>
      <c r="E211" s="8"/>
      <c r="F211" s="18">
        <f>SUM(F202:F210)</f>
        <v>0</v>
      </c>
      <c r="G211" s="18">
        <f t="shared" ref="G211:J211" si="89">SUM(G202:G210)</f>
        <v>0</v>
      </c>
      <c r="H211" s="18">
        <f t="shared" si="89"/>
        <v>0</v>
      </c>
      <c r="I211" s="18">
        <f t="shared" si="89"/>
        <v>0</v>
      </c>
      <c r="J211" s="18">
        <f t="shared" si="89"/>
        <v>0</v>
      </c>
      <c r="K211" s="24"/>
      <c r="L211" s="18">
        <f t="shared" ref="L211" si="90">SUM(L202:L210)</f>
        <v>0</v>
      </c>
    </row>
    <row r="212" spans="1:15" ht="27" thickBot="1">
      <c r="A212" s="28">
        <f>A195</f>
        <v>2</v>
      </c>
      <c r="B212" s="29">
        <f>B195</f>
        <v>5</v>
      </c>
      <c r="C212" s="50" t="s">
        <v>4</v>
      </c>
      <c r="D212" s="51"/>
      <c r="E212" s="30"/>
      <c r="F212" s="31">
        <f>SUM(F211,F201)</f>
        <v>510</v>
      </c>
      <c r="G212" s="54">
        <f t="shared" ref="G212" si="91">G201+G211</f>
        <v>15</v>
      </c>
      <c r="H212" s="54">
        <f t="shared" ref="H212" si="92">H201+H211</f>
        <v>14.319999999999999</v>
      </c>
      <c r="I212" s="54">
        <f t="shared" ref="I212" si="93">I201+I211</f>
        <v>101.5</v>
      </c>
      <c r="J212" s="54">
        <f t="shared" ref="J212:L212" si="94">J201+J211</f>
        <v>501.3</v>
      </c>
      <c r="K212" s="31"/>
      <c r="L212" s="54">
        <f t="shared" si="94"/>
        <v>44.68</v>
      </c>
    </row>
    <row r="213" spans="1:15">
      <c r="A213" s="96">
        <v>2</v>
      </c>
      <c r="B213" s="97">
        <v>6</v>
      </c>
      <c r="C213" s="93" t="s">
        <v>20</v>
      </c>
      <c r="D213" s="84" t="s">
        <v>76</v>
      </c>
      <c r="E213" s="80" t="s">
        <v>88</v>
      </c>
      <c r="F213" s="76">
        <v>200</v>
      </c>
      <c r="G213" s="71">
        <v>1</v>
      </c>
      <c r="H213" s="71">
        <v>0.1</v>
      </c>
      <c r="I213" s="71">
        <v>15.6</v>
      </c>
      <c r="J213" s="71">
        <v>66.900000000000006</v>
      </c>
      <c r="K213" s="90" t="s">
        <v>75</v>
      </c>
      <c r="L213" s="71">
        <v>8.1999999999999993</v>
      </c>
    </row>
    <row r="214" spans="1:15">
      <c r="A214" s="98"/>
      <c r="B214" s="99"/>
      <c r="C214" s="94"/>
      <c r="D214" s="79" t="s">
        <v>26</v>
      </c>
      <c r="E214" s="63" t="s">
        <v>65</v>
      </c>
      <c r="F214" s="70">
        <v>200</v>
      </c>
      <c r="G214" s="70">
        <v>27.2</v>
      </c>
      <c r="H214" s="70">
        <v>8.1</v>
      </c>
      <c r="I214" s="70">
        <v>33.200000000000003</v>
      </c>
      <c r="J214" s="70">
        <v>314.60000000000002</v>
      </c>
      <c r="K214" s="78">
        <v>291</v>
      </c>
      <c r="L214" s="102">
        <v>65.36</v>
      </c>
    </row>
    <row r="215" spans="1:15">
      <c r="A215" s="98"/>
      <c r="B215" s="99"/>
      <c r="C215" s="94"/>
      <c r="D215" s="79" t="s">
        <v>22</v>
      </c>
      <c r="E215" s="63" t="s">
        <v>41</v>
      </c>
      <c r="F215" s="70">
        <v>40</v>
      </c>
      <c r="G215" s="71">
        <v>3</v>
      </c>
      <c r="H215" s="71">
        <v>0.3</v>
      </c>
      <c r="I215" s="71">
        <v>19.7</v>
      </c>
      <c r="J215" s="71">
        <v>93.8</v>
      </c>
      <c r="K215" s="67" t="s">
        <v>42</v>
      </c>
      <c r="L215" s="71">
        <v>3.6</v>
      </c>
    </row>
    <row r="216" spans="1:15">
      <c r="A216" s="98"/>
      <c r="B216" s="99"/>
      <c r="C216" s="94"/>
      <c r="D216" s="79" t="s">
        <v>24</v>
      </c>
      <c r="E216" s="63" t="s">
        <v>89</v>
      </c>
      <c r="F216" s="70">
        <v>60</v>
      </c>
      <c r="G216" s="71">
        <v>4.5</v>
      </c>
      <c r="H216" s="71">
        <v>5.9</v>
      </c>
      <c r="I216" s="71">
        <v>44.6</v>
      </c>
      <c r="J216" s="71">
        <v>146.1</v>
      </c>
      <c r="K216" s="67" t="s">
        <v>42</v>
      </c>
      <c r="L216" s="71">
        <v>10.8</v>
      </c>
    </row>
    <row r="217" spans="1:15">
      <c r="A217" s="98"/>
      <c r="B217" s="99"/>
      <c r="C217" s="94"/>
      <c r="D217" s="87"/>
      <c r="E217" s="63"/>
      <c r="F217" s="70"/>
      <c r="G217" s="70"/>
      <c r="H217" s="70"/>
      <c r="I217" s="70"/>
      <c r="J217" s="70"/>
      <c r="K217" s="72"/>
      <c r="L217" s="70"/>
    </row>
    <row r="218" spans="1:15">
      <c r="A218" s="98"/>
      <c r="B218" s="99"/>
      <c r="C218" s="94"/>
      <c r="D218" s="87"/>
      <c r="E218" s="63"/>
      <c r="F218" s="70"/>
      <c r="G218" s="70"/>
      <c r="H218" s="70"/>
      <c r="I218" s="70"/>
      <c r="J218" s="70"/>
      <c r="K218" s="72"/>
      <c r="L218" s="70"/>
    </row>
    <row r="219" spans="1:15">
      <c r="A219" s="100"/>
      <c r="B219" s="101"/>
      <c r="C219" s="95"/>
      <c r="D219" s="88" t="s">
        <v>31</v>
      </c>
      <c r="E219" s="81"/>
      <c r="F219" s="82">
        <f>SUM(F213:F218)</f>
        <v>500</v>
      </c>
      <c r="G219" s="82">
        <f>SUM(G213:G218)</f>
        <v>35.700000000000003</v>
      </c>
      <c r="H219" s="82">
        <f>SUM(H213:H218)</f>
        <v>14.4</v>
      </c>
      <c r="I219" s="82">
        <f>SUM(I213:I218)</f>
        <v>113.1</v>
      </c>
      <c r="J219" s="82">
        <f>SUM(J213:J218)</f>
        <v>621.4</v>
      </c>
      <c r="K219" s="83"/>
      <c r="L219" s="82">
        <f>SUM(L213:L218)</f>
        <v>87.96</v>
      </c>
    </row>
    <row r="220" spans="1:15" ht="14.4">
      <c r="A220" s="25">
        <f>A213</f>
        <v>2</v>
      </c>
      <c r="B220" s="12">
        <f>B213</f>
        <v>6</v>
      </c>
      <c r="C220" s="9" t="s">
        <v>23</v>
      </c>
      <c r="D220" s="6" t="s">
        <v>24</v>
      </c>
      <c r="E220" s="41"/>
      <c r="F220" s="42"/>
      <c r="G220" s="42"/>
      <c r="H220" s="42"/>
      <c r="I220" s="42"/>
      <c r="J220" s="42"/>
      <c r="K220" s="43"/>
      <c r="L220" s="42"/>
    </row>
    <row r="221" spans="1:15" ht="14.4">
      <c r="A221" s="22"/>
      <c r="B221" s="14"/>
      <c r="C221" s="10"/>
      <c r="D221" s="6" t="s">
        <v>25</v>
      </c>
      <c r="E221" s="41"/>
      <c r="F221" s="42"/>
      <c r="G221" s="42"/>
      <c r="H221" s="42"/>
      <c r="I221" s="42"/>
      <c r="J221" s="42"/>
      <c r="K221" s="43"/>
      <c r="L221" s="42"/>
    </row>
    <row r="222" spans="1:15" ht="14.4">
      <c r="A222" s="22"/>
      <c r="B222" s="14"/>
      <c r="C222" s="10"/>
      <c r="D222" s="6" t="s">
        <v>26</v>
      </c>
      <c r="E222" s="41"/>
      <c r="F222" s="42"/>
      <c r="G222" s="42"/>
      <c r="H222" s="42"/>
      <c r="I222" s="42"/>
      <c r="J222" s="42"/>
      <c r="K222" s="43"/>
      <c r="L222" s="42"/>
    </row>
    <row r="223" spans="1:15" ht="14.4">
      <c r="A223" s="22"/>
      <c r="B223" s="14"/>
      <c r="C223" s="10"/>
      <c r="D223" s="6" t="s">
        <v>27</v>
      </c>
      <c r="E223" s="41"/>
      <c r="F223" s="42"/>
      <c r="G223" s="42"/>
      <c r="H223" s="42"/>
      <c r="I223" s="42"/>
      <c r="J223" s="42"/>
      <c r="K223" s="43"/>
      <c r="L223" s="42"/>
      <c r="O223" s="60"/>
    </row>
    <row r="224" spans="1:15" ht="14.4">
      <c r="A224" s="22"/>
      <c r="B224" s="14"/>
      <c r="C224" s="10"/>
      <c r="D224" s="6" t="s">
        <v>28</v>
      </c>
      <c r="E224" s="41"/>
      <c r="F224" s="42"/>
      <c r="G224" s="42"/>
      <c r="H224" s="42"/>
      <c r="I224" s="42"/>
      <c r="J224" s="42"/>
      <c r="K224" s="43"/>
      <c r="L224" s="42"/>
    </row>
    <row r="225" spans="1:12" ht="14.4">
      <c r="A225" s="22"/>
      <c r="B225" s="14"/>
      <c r="C225" s="10"/>
      <c r="D225" s="6" t="s">
        <v>29</v>
      </c>
      <c r="E225" s="41"/>
      <c r="F225" s="42"/>
      <c r="G225" s="42"/>
      <c r="H225" s="42"/>
      <c r="I225" s="42"/>
      <c r="J225" s="42"/>
      <c r="K225" s="43"/>
      <c r="L225" s="42"/>
    </row>
    <row r="226" spans="1:12" ht="14.4">
      <c r="A226" s="22"/>
      <c r="B226" s="14"/>
      <c r="C226" s="10"/>
      <c r="D226" s="6" t="s">
        <v>30</v>
      </c>
      <c r="E226" s="41"/>
      <c r="F226" s="42"/>
      <c r="G226" s="42"/>
      <c r="H226" s="42"/>
      <c r="I226" s="42"/>
      <c r="J226" s="42"/>
      <c r="K226" s="43"/>
      <c r="L226" s="42"/>
    </row>
    <row r="227" spans="1:12" ht="14.4">
      <c r="A227" s="22"/>
      <c r="B227" s="14"/>
      <c r="C227" s="10"/>
      <c r="D227" s="5"/>
      <c r="E227" s="41"/>
      <c r="F227" s="42"/>
      <c r="G227" s="42"/>
      <c r="H227" s="42"/>
      <c r="I227" s="42"/>
      <c r="J227" s="42"/>
      <c r="K227" s="43"/>
      <c r="L227" s="42"/>
    </row>
    <row r="228" spans="1:12" ht="14.4">
      <c r="A228" s="22"/>
      <c r="B228" s="14"/>
      <c r="C228" s="10"/>
      <c r="D228" s="5"/>
      <c r="E228" s="41"/>
      <c r="F228" s="42"/>
      <c r="G228" s="42"/>
      <c r="H228" s="42"/>
      <c r="I228" s="42"/>
      <c r="J228" s="42"/>
      <c r="K228" s="43"/>
      <c r="L228" s="42"/>
    </row>
    <row r="229" spans="1:12" ht="14.4">
      <c r="A229" s="23"/>
      <c r="B229" s="16"/>
      <c r="C229" s="7"/>
      <c r="D229" s="17" t="s">
        <v>31</v>
      </c>
      <c r="E229" s="8"/>
      <c r="F229" s="18">
        <f>SUM(F220:F228)</f>
        <v>0</v>
      </c>
      <c r="G229" s="18">
        <f t="shared" ref="G229:J229" si="95">SUM(G220:G228)</f>
        <v>0</v>
      </c>
      <c r="H229" s="18">
        <f t="shared" si="95"/>
        <v>0</v>
      </c>
      <c r="I229" s="18">
        <f t="shared" si="95"/>
        <v>0</v>
      </c>
      <c r="J229" s="18">
        <f t="shared" si="95"/>
        <v>0</v>
      </c>
      <c r="K229" s="24"/>
      <c r="L229" s="18">
        <f t="shared" ref="L229" si="96">SUM(L220:L228)</f>
        <v>0</v>
      </c>
    </row>
    <row r="230" spans="1:12" ht="27" thickBot="1">
      <c r="A230" s="28">
        <f>A213</f>
        <v>2</v>
      </c>
      <c r="B230" s="29">
        <f>B213</f>
        <v>6</v>
      </c>
      <c r="C230" s="50" t="s">
        <v>4</v>
      </c>
      <c r="D230" s="51"/>
      <c r="E230" s="30"/>
      <c r="F230" s="31">
        <f>(F219)</f>
        <v>500</v>
      </c>
      <c r="G230" s="31">
        <f t="shared" ref="G230:J230" si="97">G219+G229</f>
        <v>35.700000000000003</v>
      </c>
      <c r="H230" s="62">
        <f t="shared" si="97"/>
        <v>14.4</v>
      </c>
      <c r="I230" s="31">
        <f t="shared" si="97"/>
        <v>113.1</v>
      </c>
      <c r="J230" s="31">
        <f t="shared" si="97"/>
        <v>621.4</v>
      </c>
      <c r="K230" s="31"/>
      <c r="L230" s="31">
        <f t="shared" ref="L230" si="98">L219+L229</f>
        <v>87.96</v>
      </c>
    </row>
    <row r="231" spans="1:12" ht="53.4" thickBot="1">
      <c r="A231" s="26"/>
      <c r="B231" s="27"/>
      <c r="C231" s="52" t="s">
        <v>5</v>
      </c>
      <c r="D231" s="52"/>
      <c r="E231" s="52"/>
      <c r="F231" s="33">
        <f>SUM(F24+F43+F62+F81+F100+F118+F137+F156+F175+F194+F212+F230)</f>
        <v>6213</v>
      </c>
      <c r="G231" s="61">
        <f>SUM(G24+G43+G62+G81+G100+G118+G137+G156+G175+G194+G212+G230)</f>
        <v>258.39999999999998</v>
      </c>
      <c r="H231" s="61">
        <f>SUM(H24+H43+H62+H81+H100+H118+H137+H156+H175+H194+H212+H230)</f>
        <v>194.92</v>
      </c>
      <c r="I231" s="33">
        <f>SUM(I24+I43+I62+I81+I100+I118+I137+I156+I175+I194+I212+I230)</f>
        <v>1083.3999999999999</v>
      </c>
      <c r="J231" s="33">
        <f>SUM(J24+J43+J62+J81+J100+J118+139+J156+J175+J194+J212+J230)</f>
        <v>6438.8</v>
      </c>
      <c r="K231" s="33"/>
      <c r="L231" s="33">
        <f>SUM(L24+L43+L62+L100+L118+139+L156+L175+L194+L212+L230)</f>
        <v>826.33999999999992</v>
      </c>
    </row>
  </sheetData>
  <mergeCells count="10">
    <mergeCell ref="C81:D81"/>
    <mergeCell ref="C100:D100"/>
    <mergeCell ref="C24:D24"/>
    <mergeCell ref="C137:D137"/>
    <mergeCell ref="C118:D118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2025-01-11T08:00:17Z</dcterms:modified>
</cp:coreProperties>
</file>